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D1F299D4-E538-4DBD-94A0-9C07B426D6B0}" xr6:coauthVersionLast="45" xr6:coauthVersionMax="45" xr10:uidLastSave="{00000000-0000-0000-0000-000000000000}"/>
  <bookViews>
    <workbookView xWindow="-120" yWindow="-120" windowWidth="20730" windowHeight="11160" xr2:uid="{8291E2B6-997F-4EDF-9ABE-CC30AD31A466}"/>
  </bookViews>
  <sheets>
    <sheet name="Wallstreetmojo.com" sheetId="1" r:id="rId1"/>
    <sheet name="Example 1" sheetId="2" r:id="rId2"/>
    <sheet name="Example 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4" i="3" l="1"/>
  <c r="B13" i="3"/>
  <c r="B9" i="2"/>
  <c r="B7" i="2"/>
  <c r="B16" i="3"/>
  <c r="B8" i="3"/>
  <c r="B15" i="3" s="1"/>
  <c r="B3" i="3"/>
  <c r="B6" i="3" s="1"/>
  <c r="B17" i="3" l="1"/>
  <c r="B18" i="3"/>
  <c r="B8" i="2"/>
</calcChain>
</file>

<file path=xl/sharedStrings.xml><?xml version="1.0" encoding="utf-8"?>
<sst xmlns="http://schemas.openxmlformats.org/spreadsheetml/2006/main" count="35" uniqueCount="30">
  <si>
    <t>Particulars</t>
  </si>
  <si>
    <t>Total</t>
  </si>
  <si>
    <t>Amount Invested in 9% Debentures</t>
  </si>
  <si>
    <t>Date of Investment</t>
  </si>
  <si>
    <t>01.04.2019</t>
  </si>
  <si>
    <t>Period of Investment</t>
  </si>
  <si>
    <t>90 days</t>
  </si>
  <si>
    <t>Total Return</t>
  </si>
  <si>
    <t>% of Total Return</t>
  </si>
  <si>
    <t>Amount Invested in shares</t>
  </si>
  <si>
    <t>Amount of Fixed Deposits</t>
  </si>
  <si>
    <t>Total Initial Investments</t>
  </si>
  <si>
    <t>Interest Rate on Debentures</t>
  </si>
  <si>
    <t>Interest Rate on Fixed Deposits</t>
  </si>
  <si>
    <t>Total Interest Earned</t>
  </si>
  <si>
    <t>Closing Date Value of Investments</t>
  </si>
  <si>
    <t>Amount Invested in 9% Debentures (Initial Investment)</t>
  </si>
  <si>
    <t>Amount of Interest Earned</t>
  </si>
  <si>
    <t>Closing Value of Investment</t>
  </si>
  <si>
    <t>Value of Amount Invested in 9% Debentures after 6 months</t>
  </si>
  <si>
    <t>Value of Amount Invested in Shares after 6 months</t>
  </si>
  <si>
    <t>Value of Amount Invested in Fixed Deposits after 6 months</t>
  </si>
  <si>
    <t>Interest Earned on debentures in 6 months</t>
  </si>
  <si>
    <t>Interest Earned on Fixed deposits in 6 months</t>
  </si>
  <si>
    <t>Suppose Mr. A has invested a sum of $100,000 in the 9% debentures of XYZ Inc. on 01.04.2019 and the value of invested money on the closing date is $150,000. The period of investment is 90 days. During the said period the company has paid the due interest on their debentures.</t>
  </si>
  <si>
    <t>Suppose Mr. A has invested a sum of $100,000 in the 9% debentures of XYZ Inc. on 01.04.2019, purchased 1000 shares of PQR Ltd @ 500/- per share and has made a fixed deposit of $250,000 earning interest @ 10% p.a. for a period of 6 months. The value of invested money on maturity date is: a)Value per share of PQR Ltd is $ 700.b)Value of 9% Debentures is $ 90,000.</t>
  </si>
  <si>
    <t>Prepared by Dheeraj Vaidya, CFA, FRM</t>
  </si>
  <si>
    <t>dheeraj@wallstreetmojo.com</t>
  </si>
  <si>
    <t>visit - www.wallstreetmojo.com</t>
  </si>
  <si>
    <t>Total Return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</si>
</sst>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7" formatCode="&quot;$&quot;#,##0.00"/>
    <numFmt numFmtId="169" formatCode="&quot;$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1" xfId="0" applyFont="1" applyBorder="1" applyAlignment="1">
      <alignment horizontal="left" vertical="center"/>
    </xf>
    <xf numFmtId="164" fontId="0" fillId="0" borderId="1" xfId="1" applyNumberFormat="1" applyFont="1" applyBorder="1" applyAlignment="1">
      <alignment horizontal="center" vertical="center"/>
    </xf>
    <xf numFmtId="169" fontId="0" fillId="0" borderId="1" xfId="1" applyNumberFormat="1" applyFont="1" applyBorder="1" applyAlignment="1">
      <alignment horizontal="center" vertical="center"/>
    </xf>
    <xf numFmtId="2" fontId="0" fillId="0" borderId="1" xfId="1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167" fontId="0" fillId="0" borderId="0" xfId="0" applyNumberFormat="1"/>
    <xf numFmtId="0" fontId="0" fillId="0" borderId="1" xfId="0" applyFont="1" applyFill="1" applyBorder="1" applyAlignment="1">
      <alignment horizontal="left" vertical="center"/>
    </xf>
    <xf numFmtId="169" fontId="1" fillId="0" borderId="1" xfId="1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horizontal="justify" vertical="center"/>
    </xf>
    <xf numFmtId="10" fontId="3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9" fontId="0" fillId="0" borderId="1" xfId="1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2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A9686-6433-44E5-8017-28AB5368355C}">
  <dimension ref="A1:D6"/>
  <sheetViews>
    <sheetView tabSelected="1" workbookViewId="0">
      <selection activeCell="H10" sqref="H10"/>
    </sheetView>
  </sheetViews>
  <sheetFormatPr defaultRowHeight="15" x14ac:dyDescent="0.25"/>
  <cols>
    <col min="1" max="16384" width="9.140625" style="19"/>
  </cols>
  <sheetData>
    <row r="1" spans="1:4" ht="28.5" x14ac:dyDescent="0.45">
      <c r="A1" s="18" t="s">
        <v>29</v>
      </c>
    </row>
    <row r="3" spans="1:4" x14ac:dyDescent="0.25">
      <c r="A3" s="20" t="s">
        <v>26</v>
      </c>
    </row>
    <row r="4" spans="1:4" x14ac:dyDescent="0.25">
      <c r="A4" s="21" t="s">
        <v>27</v>
      </c>
    </row>
    <row r="5" spans="1:4" x14ac:dyDescent="0.25">
      <c r="A5" s="20"/>
    </row>
    <row r="6" spans="1:4" ht="18.75" x14ac:dyDescent="0.3">
      <c r="A6" s="22" t="s">
        <v>28</v>
      </c>
      <c r="B6" s="23"/>
      <c r="C6" s="23"/>
      <c r="D6" s="23"/>
    </row>
  </sheetData>
  <hyperlinks>
    <hyperlink ref="A4" r:id="rId1" xr:uid="{8A9CBCEC-96EA-4C8C-88C9-5911BDE5D5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CFAD8-D5F4-4F84-9A06-608FB8CC2D1E}">
  <dimension ref="A1:G11"/>
  <sheetViews>
    <sheetView showGridLines="0" zoomScale="115" zoomScaleNormal="115" workbookViewId="0">
      <selection activeCell="B9" sqref="B9"/>
    </sheetView>
  </sheetViews>
  <sheetFormatPr defaultRowHeight="15" x14ac:dyDescent="0.25"/>
  <cols>
    <col min="1" max="1" width="33.28515625" customWidth="1"/>
    <col min="2" max="2" width="15.28515625" customWidth="1"/>
    <col min="6" max="6" width="14.140625" customWidth="1"/>
  </cols>
  <sheetData>
    <row r="1" spans="1:7" ht="45" customHeight="1" x14ac:dyDescent="0.25">
      <c r="A1" s="17" t="s">
        <v>24</v>
      </c>
      <c r="B1" s="17"/>
      <c r="C1" s="17"/>
      <c r="D1" s="17"/>
      <c r="E1" s="17"/>
      <c r="F1" s="17"/>
      <c r="G1" s="17"/>
    </row>
    <row r="2" spans="1:7" ht="13.5" customHeight="1" x14ac:dyDescent="0.25">
      <c r="A2" s="6" t="s">
        <v>0</v>
      </c>
      <c r="B2" s="7" t="s">
        <v>1</v>
      </c>
    </row>
    <row r="3" spans="1:7" ht="30" customHeight="1" x14ac:dyDescent="0.25">
      <c r="A3" s="5" t="s">
        <v>16</v>
      </c>
      <c r="B3" s="3">
        <v>100000</v>
      </c>
    </row>
    <row r="4" spans="1:7" ht="13.5" customHeight="1" x14ac:dyDescent="0.25">
      <c r="A4" s="1" t="s">
        <v>3</v>
      </c>
      <c r="B4" s="2" t="s">
        <v>4</v>
      </c>
    </row>
    <row r="5" spans="1:7" ht="13.5" customHeight="1" x14ac:dyDescent="0.25">
      <c r="A5" s="1" t="s">
        <v>5</v>
      </c>
      <c r="B5" s="2" t="s">
        <v>6</v>
      </c>
    </row>
    <row r="6" spans="1:7" ht="15" customHeight="1" x14ac:dyDescent="0.25">
      <c r="A6" s="5" t="s">
        <v>15</v>
      </c>
      <c r="B6" s="3">
        <v>150000</v>
      </c>
    </row>
    <row r="7" spans="1:7" x14ac:dyDescent="0.25">
      <c r="A7" s="9" t="s">
        <v>17</v>
      </c>
      <c r="B7" s="3">
        <f>(B3*90)/365*(9/100)</f>
        <v>2219.1780821917805</v>
      </c>
    </row>
    <row r="8" spans="1:7" x14ac:dyDescent="0.25">
      <c r="A8" s="12" t="s">
        <v>7</v>
      </c>
      <c r="B8" s="10">
        <f>(B6-B3)+B7</f>
        <v>52219.178082191778</v>
      </c>
    </row>
    <row r="9" spans="1:7" x14ac:dyDescent="0.25">
      <c r="A9" s="11" t="s">
        <v>8</v>
      </c>
      <c r="B9" s="13">
        <f>B8/B3*100%</f>
        <v>0.52219178082191775</v>
      </c>
    </row>
    <row r="11" spans="1:7" x14ac:dyDescent="0.25">
      <c r="F11" s="8"/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E4219-69B0-4255-8575-BAD6CFC9A5F9}">
  <dimension ref="A1:H18"/>
  <sheetViews>
    <sheetView showGridLines="0" zoomScale="115" zoomScaleNormal="115" workbookViewId="0">
      <selection activeCell="B18" sqref="B18"/>
    </sheetView>
  </sheetViews>
  <sheetFormatPr defaultRowHeight="15" x14ac:dyDescent="0.25"/>
  <cols>
    <col min="1" max="1" width="32.85546875" customWidth="1"/>
    <col min="2" max="2" width="19" customWidth="1"/>
  </cols>
  <sheetData>
    <row r="1" spans="1:8" ht="63.75" customHeight="1" x14ac:dyDescent="0.25">
      <c r="A1" s="17" t="s">
        <v>25</v>
      </c>
      <c r="B1" s="17"/>
      <c r="C1" s="17"/>
      <c r="D1" s="17"/>
      <c r="E1" s="17"/>
      <c r="F1" s="17"/>
      <c r="G1" s="17"/>
      <c r="H1" s="17"/>
    </row>
    <row r="2" spans="1:8" x14ac:dyDescent="0.25">
      <c r="A2" s="6" t="s">
        <v>0</v>
      </c>
      <c r="B2" s="7" t="s">
        <v>1</v>
      </c>
    </row>
    <row r="3" spans="1:8" x14ac:dyDescent="0.25">
      <c r="A3" s="1" t="s">
        <v>9</v>
      </c>
      <c r="B3" s="4">
        <f>1000*500</f>
        <v>500000</v>
      </c>
    </row>
    <row r="4" spans="1:8" x14ac:dyDescent="0.25">
      <c r="A4" s="1" t="s">
        <v>10</v>
      </c>
      <c r="B4" s="4">
        <v>250000</v>
      </c>
    </row>
    <row r="5" spans="1:8" x14ac:dyDescent="0.25">
      <c r="A5" s="1" t="s">
        <v>2</v>
      </c>
      <c r="B5" s="4">
        <v>100000</v>
      </c>
    </row>
    <row r="6" spans="1:8" x14ac:dyDescent="0.25">
      <c r="A6" s="1" t="s">
        <v>11</v>
      </c>
      <c r="B6" s="14">
        <f>B5+B4+B3</f>
        <v>850000</v>
      </c>
    </row>
    <row r="7" spans="1:8" x14ac:dyDescent="0.25">
      <c r="A7" s="1" t="s">
        <v>5</v>
      </c>
      <c r="B7" s="14">
        <v>6</v>
      </c>
    </row>
    <row r="8" spans="1:8" ht="30" x14ac:dyDescent="0.25">
      <c r="A8" s="5" t="s">
        <v>20</v>
      </c>
      <c r="B8" s="4">
        <f>1000*700</f>
        <v>700000</v>
      </c>
    </row>
    <row r="9" spans="1:8" ht="30" x14ac:dyDescent="0.25">
      <c r="A9" s="5" t="s">
        <v>19</v>
      </c>
      <c r="B9" s="4">
        <v>90000</v>
      </c>
    </row>
    <row r="10" spans="1:8" ht="30" x14ac:dyDescent="0.25">
      <c r="A10" s="5" t="s">
        <v>21</v>
      </c>
      <c r="B10" s="4">
        <v>250000</v>
      </c>
    </row>
    <row r="11" spans="1:8" x14ac:dyDescent="0.25">
      <c r="A11" s="1" t="s">
        <v>12</v>
      </c>
      <c r="B11" s="15">
        <v>0.09</v>
      </c>
    </row>
    <row r="12" spans="1:8" x14ac:dyDescent="0.25">
      <c r="A12" s="1" t="s">
        <v>13</v>
      </c>
      <c r="B12" s="15">
        <v>0.1</v>
      </c>
    </row>
    <row r="13" spans="1:8" ht="30" x14ac:dyDescent="0.25">
      <c r="A13" s="16" t="s">
        <v>22</v>
      </c>
      <c r="B13" s="4">
        <f>B5*B7/12*B11</f>
        <v>4500</v>
      </c>
    </row>
    <row r="14" spans="1:8" ht="30" x14ac:dyDescent="0.25">
      <c r="A14" s="16" t="s">
        <v>23</v>
      </c>
      <c r="B14" s="4">
        <f>B10*B7/12*B12</f>
        <v>12500</v>
      </c>
    </row>
    <row r="15" spans="1:8" x14ac:dyDescent="0.25">
      <c r="A15" s="1" t="s">
        <v>18</v>
      </c>
      <c r="B15" s="4">
        <f>B8+B9+B10</f>
        <v>1040000</v>
      </c>
    </row>
    <row r="16" spans="1:8" x14ac:dyDescent="0.25">
      <c r="A16" s="1" t="s">
        <v>14</v>
      </c>
      <c r="B16" s="14">
        <f>B13+B14</f>
        <v>17000</v>
      </c>
    </row>
    <row r="17" spans="1:2" x14ac:dyDescent="0.25">
      <c r="A17" s="12" t="s">
        <v>7</v>
      </c>
      <c r="B17" s="14">
        <f>(B15-B6)+B16</f>
        <v>207000</v>
      </c>
    </row>
    <row r="18" spans="1:2" x14ac:dyDescent="0.25">
      <c r="A18" s="11" t="s">
        <v>8</v>
      </c>
      <c r="B18" s="13">
        <f>B17/B6*100%</f>
        <v>0.24352941176470588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2019-11-26T05:56:53Z</dcterms:created>
  <dcterms:modified xsi:type="dcterms:W3CDTF">2019-11-26T07:28:38Z</dcterms:modified>
</cp:coreProperties>
</file>