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D:\excel template\"/>
    </mc:Choice>
  </mc:AlternateContent>
  <xr:revisionPtr revIDLastSave="0" documentId="13_ncr:1_{CC2F4D69-3D0B-4683-B736-AC7F395F27EE}" xr6:coauthVersionLast="43" xr6:coauthVersionMax="43" xr10:uidLastSave="{00000000-0000-0000-0000-000000000000}"/>
  <bookViews>
    <workbookView xWindow="-120" yWindow="-120" windowWidth="20730" windowHeight="11160" xr2:uid="{B2C1E9C0-5035-4B91-882E-860282E09646}"/>
  </bookViews>
  <sheets>
    <sheet name="Wallstreetmojo.com" sheetId="1" r:id="rId1"/>
    <sheet name="Example 1" sheetId="2" r:id="rId2"/>
    <sheet name="Example 2" sheetId="3" r:id="rId3"/>
    <sheet name="Exampl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6" i="4" l="1"/>
  <c r="B12" i="2"/>
  <c r="B15" i="3"/>
  <c r="C14" i="4"/>
  <c r="C11" i="4"/>
  <c r="C15" i="4" s="1"/>
  <c r="C10" i="4"/>
  <c r="C12" i="4" s="1"/>
  <c r="B14" i="3"/>
  <c r="B11" i="3"/>
  <c r="B13" i="3" s="1"/>
  <c r="B10" i="3"/>
  <c r="B12" i="3" s="1"/>
  <c r="B9" i="2"/>
  <c r="B11" i="2" s="1"/>
  <c r="B8" i="2"/>
  <c r="B10" i="2" s="1"/>
  <c r="C13" i="4" l="1"/>
</calcChain>
</file>

<file path=xl/sharedStrings.xml><?xml version="1.0" encoding="utf-8"?>
<sst xmlns="http://schemas.openxmlformats.org/spreadsheetml/2006/main" count="71" uniqueCount="29">
  <si>
    <t>Particulars</t>
  </si>
  <si>
    <t>Standard / Budgeted</t>
  </si>
  <si>
    <t>Actual</t>
  </si>
  <si>
    <t>Quantity (in Kgs)</t>
  </si>
  <si>
    <t>Hours</t>
  </si>
  <si>
    <t>Output (in kgs)</t>
  </si>
  <si>
    <t>Direct Material Cost</t>
  </si>
  <si>
    <t>Direct Labor Cost</t>
  </si>
  <si>
    <t>Total Standard Cost</t>
  </si>
  <si>
    <t>FOH Rate per hour</t>
  </si>
  <si>
    <t>FOH</t>
  </si>
  <si>
    <t>Fixed Overhead Cost</t>
  </si>
  <si>
    <t xml:space="preserve">Variable Overhead </t>
  </si>
  <si>
    <t>Quantity (Kgs)</t>
  </si>
  <si>
    <t>Output (kgs)</t>
  </si>
  <si>
    <t>-</t>
  </si>
  <si>
    <t>Price (per kg) (SP)</t>
  </si>
  <si>
    <t>Standard Quantity for AO (SQ)</t>
  </si>
  <si>
    <t>Rate (SR)</t>
  </si>
  <si>
    <t>Standard Hours for AO (SH)</t>
  </si>
  <si>
    <t>Hours (SH)</t>
  </si>
  <si>
    <t>Output (in kgs) (AO)</t>
  </si>
  <si>
    <t>Below is the summary extracted from PQR Ltd. which is in the business of manufacturing cotton. You are required to calculate the total Standard Cost.</t>
  </si>
  <si>
    <t>Khaleel industries operating in the business of manufacturing of steel pipes is worried about its rising cost and wants to make a budget starting this year and it has provided you with the below information and asked you to compute total budgeted or standard cost.</t>
  </si>
  <si>
    <t>Gold ltd has been trying to increase their gross profit margin but however, they have remained unsuccessful in doing the same and now they want to analyze its issue and hence it decided to review its manufacturing cost-related issues if any. Below are the details and they first want to calculate whether the total standard cost was not overestimated?</t>
  </si>
  <si>
    <t>Prepared by Dheeraj Vaidya, CFA, FRM</t>
  </si>
  <si>
    <t>dheeraj@wallstreetmojo.com</t>
  </si>
  <si>
    <t>visit - www.wallstreetmojo.com</t>
  </si>
  <si>
    <t>Standard Cost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</si>
</sst>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0" fontId="5" fillId="0" borderId="0" applyNumberFormat="0" applyFill="0" applyBorder="0" applyAlignment="0" applyProtection="0"/>
  </cellStyleXfs>
  <cellXfs count="34">
    <xf numFmtId="0" fontId="0" fillId="0" borderId="0" xfId="0"/>
    <xf numFmtId="0" fontId="0" fillId="0" borderId="1" xfId="0" applyBorder="1"/>
    <xf numFmtId="2" fontId="0" fillId="0" borderId="1" xfId="1" applyNumberFormat="1" applyFont="1" applyBorder="1" applyAlignment="1">
      <alignment horizontal="center" vertical="center"/>
    </xf>
    <xf numFmtId="0" fontId="2" fillId="2" borderId="1" xfId="0" applyFont="1" applyFill="1" applyBorder="1"/>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2" fontId="0" fillId="0" borderId="3" xfId="1" applyNumberFormat="1" applyFont="1" applyBorder="1" applyAlignment="1">
      <alignment horizontal="center" vertical="center"/>
    </xf>
    <xf numFmtId="0" fontId="0" fillId="0" borderId="4" xfId="0" applyBorder="1"/>
    <xf numFmtId="2" fontId="0" fillId="0" borderId="4" xfId="1" applyNumberFormat="1" applyFont="1" applyBorder="1" applyAlignment="1">
      <alignment horizontal="center" vertical="center"/>
    </xf>
    <xf numFmtId="0" fontId="0" fillId="0" borderId="0" xfId="0" applyBorder="1"/>
    <xf numFmtId="2" fontId="0" fillId="0" borderId="6" xfId="1" applyNumberFormat="1" applyFont="1" applyBorder="1" applyAlignment="1">
      <alignment horizontal="center" vertical="center"/>
    </xf>
    <xf numFmtId="0" fontId="0" fillId="0" borderId="1" xfId="1" applyNumberFormat="1" applyFont="1" applyBorder="1" applyAlignment="1">
      <alignment horizontal="center" vertical="center"/>
    </xf>
    <xf numFmtId="0" fontId="0" fillId="0" borderId="4" xfId="1" applyNumberFormat="1" applyFont="1" applyBorder="1" applyAlignment="1">
      <alignment horizontal="center" vertical="center"/>
    </xf>
    <xf numFmtId="2" fontId="0" fillId="0" borderId="5" xfId="1" applyNumberFormat="1" applyFont="1" applyBorder="1" applyAlignment="1">
      <alignment horizontal="center" vertical="center"/>
    </xf>
    <xf numFmtId="0" fontId="0" fillId="0" borderId="5" xfId="1" applyNumberFormat="1" applyFont="1" applyBorder="1" applyAlignment="1">
      <alignment horizontal="center" vertical="center"/>
    </xf>
    <xf numFmtId="0" fontId="3" fillId="0" borderId="0" xfId="0" quotePrefix="1" applyFont="1"/>
    <xf numFmtId="0" fontId="3" fillId="0" borderId="0" xfId="0" applyFont="1"/>
    <xf numFmtId="0" fontId="0" fillId="0" borderId="1" xfId="0" applyFont="1" applyBorder="1"/>
    <xf numFmtId="0" fontId="0" fillId="0" borderId="1" xfId="0" applyFont="1" applyFill="1" applyBorder="1"/>
    <xf numFmtId="0" fontId="3" fillId="3" borderId="5" xfId="0" applyFont="1" applyFill="1" applyBorder="1"/>
    <xf numFmtId="0" fontId="0" fillId="0" borderId="0" xfId="0" quotePrefix="1" applyFont="1"/>
    <xf numFmtId="0" fontId="2" fillId="2" borderId="1" xfId="0" applyNumberFormat="1" applyFont="1" applyFill="1" applyBorder="1" applyAlignment="1">
      <alignment horizontal="center" vertical="center"/>
    </xf>
    <xf numFmtId="0" fontId="0" fillId="0" borderId="2" xfId="0" applyFont="1" applyBorder="1" applyAlignment="1">
      <alignment horizontal="left"/>
    </xf>
    <xf numFmtId="0" fontId="0" fillId="0" borderId="4" xfId="0" applyFont="1" applyFill="1" applyBorder="1"/>
    <xf numFmtId="0" fontId="0" fillId="0" borderId="1" xfId="0" applyFont="1" applyFill="1" applyBorder="1" applyAlignment="1">
      <alignment horizontal="left"/>
    </xf>
    <xf numFmtId="2" fontId="0" fillId="0" borderId="5" xfId="0" applyNumberFormat="1" applyBorder="1" applyAlignment="1">
      <alignment horizontal="center" vertical="center"/>
    </xf>
    <xf numFmtId="0" fontId="3" fillId="3" borderId="5" xfId="0" applyFont="1" applyFill="1" applyBorder="1" applyAlignment="1">
      <alignment horizontal="left"/>
    </xf>
    <xf numFmtId="0" fontId="3" fillId="0" borderId="0" xfId="0" applyFont="1" applyAlignment="1">
      <alignment horizontal="left" vertical="center" wrapText="1"/>
    </xf>
    <xf numFmtId="0" fontId="6" fillId="4" borderId="0" xfId="0" applyFont="1" applyFill="1"/>
    <xf numFmtId="0" fontId="0" fillId="4" borderId="0" xfId="0" applyFill="1"/>
    <xf numFmtId="0" fontId="4" fillId="4" borderId="0" xfId="0" applyFont="1" applyFill="1" applyAlignment="1">
      <alignment horizontal="left" indent="2"/>
    </xf>
    <xf numFmtId="0" fontId="7" fillId="4" borderId="0" xfId="2" applyFont="1" applyFill="1" applyAlignment="1">
      <alignment horizontal="left" indent="2"/>
    </xf>
    <xf numFmtId="0" fontId="8" fillId="4" borderId="0" xfId="0" applyFont="1" applyFill="1"/>
    <xf numFmtId="0" fontId="9" fillId="4" borderId="0" xfId="0" applyFont="1" applyFill="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97DF8-1CB1-41DE-B8CA-765AA6CE3BBE}">
  <dimension ref="A1:D6"/>
  <sheetViews>
    <sheetView tabSelected="1" workbookViewId="0">
      <selection activeCell="J9" sqref="J9"/>
    </sheetView>
  </sheetViews>
  <sheetFormatPr defaultRowHeight="15" x14ac:dyDescent="0.25"/>
  <cols>
    <col min="1" max="16384" width="9.140625" style="29"/>
  </cols>
  <sheetData>
    <row r="1" spans="1:4" ht="28.5" x14ac:dyDescent="0.45">
      <c r="A1" s="28" t="s">
        <v>28</v>
      </c>
    </row>
    <row r="3" spans="1:4" x14ac:dyDescent="0.25">
      <c r="A3" s="30" t="s">
        <v>25</v>
      </c>
    </row>
    <row r="4" spans="1:4" x14ac:dyDescent="0.25">
      <c r="A4" s="31" t="s">
        <v>26</v>
      </c>
    </row>
    <row r="5" spans="1:4" x14ac:dyDescent="0.25">
      <c r="A5" s="30"/>
    </row>
    <row r="6" spans="1:4" ht="18.75" x14ac:dyDescent="0.3">
      <c r="A6" s="32" t="s">
        <v>27</v>
      </c>
      <c r="B6" s="33"/>
      <c r="C6" s="33"/>
      <c r="D6" s="33"/>
    </row>
  </sheetData>
  <hyperlinks>
    <hyperlink ref="A4" r:id="rId1" xr:uid="{B8B6BF06-AAA0-4513-879A-5A22438DA7F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66CFD-EFB8-466C-974D-F0D50777B439}">
  <dimension ref="A1:E12"/>
  <sheetViews>
    <sheetView showGridLines="0" zoomScale="110" zoomScaleNormal="110" workbookViewId="0">
      <selection activeCell="B12" sqref="B12"/>
    </sheetView>
  </sheetViews>
  <sheetFormatPr defaultRowHeight="15" x14ac:dyDescent="0.25"/>
  <cols>
    <col min="1" max="1" width="26.28515625" customWidth="1"/>
    <col min="2" max="2" width="19.28515625" customWidth="1"/>
    <col min="3" max="3" width="15.140625" customWidth="1"/>
  </cols>
  <sheetData>
    <row r="1" spans="1:5" x14ac:dyDescent="0.25">
      <c r="A1" s="16" t="s">
        <v>22</v>
      </c>
    </row>
    <row r="2" spans="1:5" x14ac:dyDescent="0.25">
      <c r="A2" s="3" t="s">
        <v>0</v>
      </c>
      <c r="B2" s="4" t="s">
        <v>1</v>
      </c>
      <c r="C2" s="5" t="s">
        <v>2</v>
      </c>
    </row>
    <row r="3" spans="1:5" x14ac:dyDescent="0.25">
      <c r="A3" s="1" t="s">
        <v>16</v>
      </c>
      <c r="B3" s="2">
        <v>13.2</v>
      </c>
      <c r="C3" s="6">
        <v>10.799999999999999</v>
      </c>
    </row>
    <row r="4" spans="1:5" x14ac:dyDescent="0.25">
      <c r="A4" s="1" t="s">
        <v>13</v>
      </c>
      <c r="B4" s="2">
        <v>480</v>
      </c>
      <c r="C4" s="6">
        <v>360</v>
      </c>
    </row>
    <row r="5" spans="1:5" x14ac:dyDescent="0.25">
      <c r="A5" s="1" t="s">
        <v>4</v>
      </c>
      <c r="B5" s="2">
        <v>360</v>
      </c>
      <c r="C5" s="6">
        <v>420</v>
      </c>
    </row>
    <row r="6" spans="1:5" x14ac:dyDescent="0.25">
      <c r="A6" s="1" t="s">
        <v>18</v>
      </c>
      <c r="B6" s="2">
        <v>10.799999999999999</v>
      </c>
      <c r="C6" s="6">
        <v>9.6</v>
      </c>
    </row>
    <row r="7" spans="1:5" x14ac:dyDescent="0.25">
      <c r="A7" s="7" t="s">
        <v>14</v>
      </c>
      <c r="B7" s="8">
        <v>240</v>
      </c>
      <c r="C7" s="10">
        <v>192</v>
      </c>
    </row>
    <row r="8" spans="1:5" x14ac:dyDescent="0.25">
      <c r="A8" s="17" t="s">
        <v>17</v>
      </c>
      <c r="B8" s="2">
        <f>B4/B7*C7</f>
        <v>384</v>
      </c>
      <c r="C8" s="11" t="s">
        <v>15</v>
      </c>
      <c r="D8" s="15"/>
      <c r="E8" s="16"/>
    </row>
    <row r="9" spans="1:5" x14ac:dyDescent="0.25">
      <c r="A9" s="17" t="s">
        <v>19</v>
      </c>
      <c r="B9" s="2">
        <f>B5/B7*C7</f>
        <v>288</v>
      </c>
      <c r="C9" s="11" t="s">
        <v>15</v>
      </c>
      <c r="D9" s="15"/>
      <c r="E9" s="16"/>
    </row>
    <row r="10" spans="1:5" x14ac:dyDescent="0.25">
      <c r="A10" s="18" t="s">
        <v>6</v>
      </c>
      <c r="B10" s="2">
        <f>B8*B3</f>
        <v>5068.7999999999993</v>
      </c>
      <c r="C10" s="11" t="s">
        <v>15</v>
      </c>
    </row>
    <row r="11" spans="1:5" x14ac:dyDescent="0.25">
      <c r="A11" s="18" t="s">
        <v>7</v>
      </c>
      <c r="B11" s="2">
        <f>B9*B6</f>
        <v>3110.3999999999996</v>
      </c>
      <c r="C11" s="11" t="s">
        <v>15</v>
      </c>
    </row>
    <row r="12" spans="1:5" x14ac:dyDescent="0.25">
      <c r="A12" s="19" t="s">
        <v>8</v>
      </c>
      <c r="B12" s="13">
        <f>B10+B11</f>
        <v>8179.1999999999989</v>
      </c>
      <c r="C12" s="14" t="s">
        <v>15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14FD-7756-4A36-B389-3498C9C5CF59}">
  <dimension ref="A1:H15"/>
  <sheetViews>
    <sheetView showGridLines="0" zoomScale="110" zoomScaleNormal="110" workbookViewId="0">
      <selection activeCell="B15" sqref="B15"/>
    </sheetView>
  </sheetViews>
  <sheetFormatPr defaultRowHeight="15" x14ac:dyDescent="0.25"/>
  <cols>
    <col min="1" max="1" width="25.85546875" customWidth="1"/>
    <col min="2" max="2" width="19.42578125" customWidth="1"/>
    <col min="3" max="3" width="15.28515625" customWidth="1"/>
  </cols>
  <sheetData>
    <row r="1" spans="1:8" ht="49.5" customHeight="1" x14ac:dyDescent="0.25">
      <c r="A1" s="27" t="s">
        <v>23</v>
      </c>
      <c r="B1" s="27"/>
      <c r="C1" s="27"/>
      <c r="D1" s="27"/>
      <c r="E1" s="27"/>
      <c r="F1" s="27"/>
      <c r="G1" s="27"/>
      <c r="H1" s="27"/>
    </row>
    <row r="2" spans="1:8" x14ac:dyDescent="0.25">
      <c r="A2" s="3" t="s">
        <v>0</v>
      </c>
      <c r="B2" s="4" t="s">
        <v>1</v>
      </c>
      <c r="C2" s="4" t="s">
        <v>2</v>
      </c>
    </row>
    <row r="3" spans="1:8" x14ac:dyDescent="0.25">
      <c r="A3" s="1" t="s">
        <v>16</v>
      </c>
      <c r="B3" s="2">
        <v>660</v>
      </c>
      <c r="C3" s="2">
        <v>500</v>
      </c>
    </row>
    <row r="4" spans="1:8" x14ac:dyDescent="0.25">
      <c r="A4" s="1" t="s">
        <v>3</v>
      </c>
      <c r="B4" s="2">
        <v>800</v>
      </c>
      <c r="C4" s="2">
        <v>600</v>
      </c>
    </row>
    <row r="5" spans="1:8" x14ac:dyDescent="0.25">
      <c r="A5" s="1" t="s">
        <v>20</v>
      </c>
      <c r="B5" s="2">
        <v>12000</v>
      </c>
      <c r="C5" s="2">
        <v>14000</v>
      </c>
    </row>
    <row r="6" spans="1:8" x14ac:dyDescent="0.25">
      <c r="A6" s="1" t="s">
        <v>18</v>
      </c>
      <c r="B6" s="2">
        <v>500</v>
      </c>
      <c r="C6" s="2">
        <v>540</v>
      </c>
    </row>
    <row r="7" spans="1:8" x14ac:dyDescent="0.25">
      <c r="A7" s="1" t="s">
        <v>5</v>
      </c>
      <c r="B7" s="2">
        <v>1000</v>
      </c>
      <c r="C7" s="2">
        <v>1600</v>
      </c>
    </row>
    <row r="8" spans="1:8" x14ac:dyDescent="0.25">
      <c r="A8" s="1" t="s">
        <v>9</v>
      </c>
      <c r="B8" s="2">
        <v>240</v>
      </c>
      <c r="C8" s="2">
        <v>220</v>
      </c>
    </row>
    <row r="9" spans="1:8" x14ac:dyDescent="0.25">
      <c r="A9" s="1" t="s">
        <v>10</v>
      </c>
      <c r="B9" s="2">
        <v>60000</v>
      </c>
      <c r="C9" s="2">
        <v>50000</v>
      </c>
    </row>
    <row r="10" spans="1:8" x14ac:dyDescent="0.25">
      <c r="A10" s="17" t="s">
        <v>17</v>
      </c>
      <c r="B10" s="2">
        <f>B4/B7*C7</f>
        <v>1280</v>
      </c>
      <c r="C10" s="11" t="s">
        <v>15</v>
      </c>
      <c r="D10" s="20"/>
      <c r="E10" s="16"/>
    </row>
    <row r="11" spans="1:8" x14ac:dyDescent="0.25">
      <c r="A11" s="17" t="s">
        <v>19</v>
      </c>
      <c r="B11" s="2">
        <f>B5/B7*C7</f>
        <v>19200</v>
      </c>
      <c r="C11" s="11" t="s">
        <v>15</v>
      </c>
      <c r="D11" s="20"/>
      <c r="E11" s="16"/>
    </row>
    <row r="12" spans="1:8" x14ac:dyDescent="0.25">
      <c r="A12" s="18" t="s">
        <v>6</v>
      </c>
      <c r="B12" s="2">
        <f>B10*B3</f>
        <v>844800</v>
      </c>
      <c r="C12" s="11" t="s">
        <v>15</v>
      </c>
    </row>
    <row r="13" spans="1:8" x14ac:dyDescent="0.25">
      <c r="A13" s="18" t="s">
        <v>7</v>
      </c>
      <c r="B13" s="2">
        <f>B11*B6</f>
        <v>9600000</v>
      </c>
      <c r="C13" s="11" t="s">
        <v>15</v>
      </c>
    </row>
    <row r="14" spans="1:8" x14ac:dyDescent="0.25">
      <c r="A14" s="18" t="s">
        <v>11</v>
      </c>
      <c r="B14" s="2">
        <f>B8*B5</f>
        <v>2880000</v>
      </c>
      <c r="C14" s="11" t="s">
        <v>15</v>
      </c>
    </row>
    <row r="15" spans="1:8" x14ac:dyDescent="0.25">
      <c r="A15" s="19" t="s">
        <v>8</v>
      </c>
      <c r="B15" s="13">
        <f>B12+B13+B14</f>
        <v>13324800</v>
      </c>
      <c r="C15" s="11" t="s">
        <v>15</v>
      </c>
    </row>
  </sheetData>
  <mergeCells count="1">
    <mergeCell ref="A1:H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64915-E5DD-4B5E-A262-51AE06F6AD4B}">
  <dimension ref="A1:G16"/>
  <sheetViews>
    <sheetView showGridLines="0" zoomScale="110" zoomScaleNormal="110" workbookViewId="0">
      <selection activeCell="C16" sqref="C16"/>
    </sheetView>
  </sheetViews>
  <sheetFormatPr defaultRowHeight="15" x14ac:dyDescent="0.25"/>
  <cols>
    <col min="1" max="1" width="26" customWidth="1"/>
    <col min="2" max="2" width="19.85546875" customWidth="1"/>
    <col min="3" max="3" width="17.85546875" customWidth="1"/>
  </cols>
  <sheetData>
    <row r="1" spans="1:7" ht="60.75" customHeight="1" x14ac:dyDescent="0.25">
      <c r="A1" s="27" t="s">
        <v>24</v>
      </c>
      <c r="B1" s="27"/>
      <c r="C1" s="27"/>
      <c r="D1" s="27"/>
      <c r="E1" s="27"/>
      <c r="F1" s="27"/>
      <c r="G1" s="27"/>
    </row>
    <row r="2" spans="1:7" x14ac:dyDescent="0.25">
      <c r="A2" s="3" t="s">
        <v>0</v>
      </c>
      <c r="B2" s="21" t="s">
        <v>1</v>
      </c>
      <c r="C2" s="21" t="s">
        <v>2</v>
      </c>
    </row>
    <row r="3" spans="1:7" x14ac:dyDescent="0.25">
      <c r="A3" s="1" t="s">
        <v>16</v>
      </c>
      <c r="B3" s="11">
        <v>10.649999999999999</v>
      </c>
      <c r="C3" s="2">
        <v>12</v>
      </c>
    </row>
    <row r="4" spans="1:7" x14ac:dyDescent="0.25">
      <c r="A4" s="1" t="s">
        <v>3</v>
      </c>
      <c r="B4" s="2">
        <v>3000</v>
      </c>
      <c r="C4" s="2">
        <v>3600</v>
      </c>
    </row>
    <row r="5" spans="1:7" x14ac:dyDescent="0.25">
      <c r="A5" s="1" t="s">
        <v>20</v>
      </c>
      <c r="B5" s="2">
        <v>3600</v>
      </c>
      <c r="C5" s="2">
        <v>3300</v>
      </c>
    </row>
    <row r="6" spans="1:7" x14ac:dyDescent="0.25">
      <c r="A6" s="1" t="s">
        <v>18</v>
      </c>
      <c r="B6" s="2">
        <v>6</v>
      </c>
      <c r="C6" s="2">
        <v>4.5</v>
      </c>
    </row>
    <row r="7" spans="1:7" x14ac:dyDescent="0.25">
      <c r="A7" s="1" t="s">
        <v>21</v>
      </c>
      <c r="B7" s="2">
        <v>7500</v>
      </c>
      <c r="C7" s="2">
        <v>8100</v>
      </c>
    </row>
    <row r="8" spans="1:7" x14ac:dyDescent="0.25">
      <c r="A8" s="1" t="s">
        <v>9</v>
      </c>
      <c r="B8" s="2">
        <v>7.5</v>
      </c>
      <c r="C8" s="2">
        <v>9</v>
      </c>
    </row>
    <row r="9" spans="1:7" x14ac:dyDescent="0.25">
      <c r="A9" s="1" t="s">
        <v>10</v>
      </c>
      <c r="B9" s="2">
        <v>15000</v>
      </c>
      <c r="C9" s="2">
        <v>21000</v>
      </c>
    </row>
    <row r="10" spans="1:7" x14ac:dyDescent="0.25">
      <c r="A10" s="22" t="s">
        <v>17</v>
      </c>
      <c r="B10" s="11" t="s">
        <v>15</v>
      </c>
      <c r="C10" s="2">
        <f>(B4/B7)*C7</f>
        <v>3240</v>
      </c>
      <c r="D10" s="15"/>
      <c r="E10" s="16"/>
    </row>
    <row r="11" spans="1:7" x14ac:dyDescent="0.25">
      <c r="A11" s="22" t="s">
        <v>19</v>
      </c>
      <c r="B11" s="11" t="s">
        <v>15</v>
      </c>
      <c r="C11" s="2">
        <f>(B5/B7*C7)</f>
        <v>3888</v>
      </c>
      <c r="D11" s="15"/>
      <c r="E11" s="16"/>
    </row>
    <row r="12" spans="1:7" x14ac:dyDescent="0.25">
      <c r="A12" s="23" t="s">
        <v>6</v>
      </c>
      <c r="B12" s="12" t="s">
        <v>15</v>
      </c>
      <c r="C12" s="8">
        <f>(C10*B3)</f>
        <v>34505.999999999993</v>
      </c>
    </row>
    <row r="13" spans="1:7" x14ac:dyDescent="0.25">
      <c r="A13" s="18" t="s">
        <v>7</v>
      </c>
      <c r="B13" s="11" t="s">
        <v>15</v>
      </c>
      <c r="C13" s="2">
        <f>(C11*B6)</f>
        <v>23328</v>
      </c>
      <c r="D13" s="9"/>
    </row>
    <row r="14" spans="1:7" x14ac:dyDescent="0.25">
      <c r="A14" s="24" t="s">
        <v>12</v>
      </c>
      <c r="B14" s="11" t="s">
        <v>15</v>
      </c>
      <c r="C14" s="2">
        <f>B6*C7</f>
        <v>48600</v>
      </c>
      <c r="D14" s="9"/>
    </row>
    <row r="15" spans="1:7" x14ac:dyDescent="0.25">
      <c r="A15" s="24" t="s">
        <v>11</v>
      </c>
      <c r="B15" s="11" t="s">
        <v>15</v>
      </c>
      <c r="C15" s="2">
        <f>C11*B8</f>
        <v>29160</v>
      </c>
    </row>
    <row r="16" spans="1:7" x14ac:dyDescent="0.25">
      <c r="A16" s="26" t="s">
        <v>8</v>
      </c>
      <c r="B16" s="14" t="s">
        <v>15</v>
      </c>
      <c r="C16" s="25">
        <f>C12+C13+C14+C15</f>
        <v>135594</v>
      </c>
    </row>
  </sheetData>
  <mergeCells count="1">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dc:creator>
  <cp:lastModifiedBy>Pooja</cp:lastModifiedBy>
  <dcterms:created xsi:type="dcterms:W3CDTF">2019-08-19T04:24:50Z</dcterms:created>
  <dcterms:modified xsi:type="dcterms:W3CDTF">2019-08-19T06:38:11Z</dcterms:modified>
</cp:coreProperties>
</file>