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45" windowWidth="13380" windowHeight="7170"/>
  </bookViews>
  <sheets>
    <sheet name="wallstreetmojo.com" sheetId="2" r:id="rId1"/>
    <sheet name="PMT function in Excel" sheetId="1" r:id="rId2"/>
  </sheets>
  <definedNames>
    <definedName name="Frequency">'PMT function in Excel'!$H$30:$I$32</definedName>
    <definedName name="List">'PMT function in Excel'!$H$30:$H$36</definedName>
  </definedNames>
  <calcPr calcId="144525"/>
</workbook>
</file>

<file path=xl/calcChain.xml><?xml version="1.0" encoding="utf-8"?>
<calcChain xmlns="http://schemas.openxmlformats.org/spreadsheetml/2006/main">
  <c r="C35" i="1" l="1"/>
  <c r="C25" i="1" l="1"/>
  <c r="C13" i="1"/>
  <c r="E31" i="1"/>
  <c r="E32" i="1"/>
  <c r="C16" i="1" l="1"/>
  <c r="C5" i="1"/>
  <c r="C8" i="1" s="1"/>
</calcChain>
</file>

<file path=xl/sharedStrings.xml><?xml version="1.0" encoding="utf-8"?>
<sst xmlns="http://schemas.openxmlformats.org/spreadsheetml/2006/main" count="36" uniqueCount="21">
  <si>
    <t>Annual rate</t>
  </si>
  <si>
    <t>Number of payments</t>
  </si>
  <si>
    <t>Loan amount</t>
  </si>
  <si>
    <t>Monthly Payment</t>
  </si>
  <si>
    <t>PMT function</t>
  </si>
  <si>
    <t>Weekly</t>
  </si>
  <si>
    <t>Monthly</t>
  </si>
  <si>
    <t>Yearly</t>
  </si>
  <si>
    <t>Bi-weekly</t>
  </si>
  <si>
    <t>Semi-monthly</t>
  </si>
  <si>
    <t>Bi-monthly</t>
  </si>
  <si>
    <t>Quarterly</t>
  </si>
  <si>
    <t>Year</t>
  </si>
  <si>
    <t>List</t>
  </si>
  <si>
    <t>Payments</t>
  </si>
  <si>
    <t>Total Payment</t>
  </si>
  <si>
    <t>Frequency of payments</t>
  </si>
  <si>
    <t>Prepared by Dheeraj Vaidya, CFA, FRM</t>
  </si>
  <si>
    <t>dheeraj@wallstreetmojo.com</t>
  </si>
  <si>
    <t>visit - www.wallstreetmojo.com</t>
  </si>
  <si>
    <t>PMT Function 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</si>
</sst>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0.0000E+00"/>
  </numFmts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0" fontId="0" fillId="0" borderId="1" xfId="0" applyBorder="1"/>
    <xf numFmtId="164" fontId="0" fillId="0" borderId="0" xfId="0" applyNumberFormat="1"/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left" indent="2"/>
    </xf>
    <xf numFmtId="0" fontId="3" fillId="2" borderId="0" xfId="1" applyFill="1" applyAlignment="1">
      <alignment horizontal="left" indent="2"/>
    </xf>
    <xf numFmtId="0" fontId="4" fillId="2" borderId="0" xfId="0" applyFont="1" applyFill="1"/>
    <xf numFmtId="0" fontId="5" fillId="3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8" sqref="A8"/>
    </sheetView>
  </sheetViews>
  <sheetFormatPr defaultRowHeight="15" x14ac:dyDescent="0.25"/>
  <cols>
    <col min="1" max="16384" width="9.140625" style="7"/>
  </cols>
  <sheetData>
    <row r="1" spans="1:1" ht="28.5" x14ac:dyDescent="0.45">
      <c r="A1" s="6" t="s">
        <v>20</v>
      </c>
    </row>
    <row r="3" spans="1:1" x14ac:dyDescent="0.25">
      <c r="A3" s="8" t="s">
        <v>17</v>
      </c>
    </row>
    <row r="4" spans="1:1" x14ac:dyDescent="0.25">
      <c r="A4" s="9" t="s">
        <v>18</v>
      </c>
    </row>
    <row r="5" spans="1:1" x14ac:dyDescent="0.25">
      <c r="A5" s="8"/>
    </row>
    <row r="6" spans="1:1" ht="18.75" x14ac:dyDescent="0.3">
      <c r="A6" s="10" t="s">
        <v>19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8"/>
  <sheetViews>
    <sheetView showGridLines="0" zoomScale="130" zoomScaleNormal="130" workbookViewId="0">
      <selection activeCell="H29" sqref="H29:I29"/>
    </sheetView>
  </sheetViews>
  <sheetFormatPr defaultRowHeight="15" x14ac:dyDescent="0.25"/>
  <cols>
    <col min="2" max="2" width="29.7109375" customWidth="1"/>
    <col min="3" max="3" width="13.140625" bestFit="1" customWidth="1"/>
    <col min="5" max="5" width="11.85546875" bestFit="1" customWidth="1"/>
    <col min="6" max="6" width="12.7109375" bestFit="1" customWidth="1"/>
    <col min="8" max="8" width="12.28515625" bestFit="1" customWidth="1"/>
  </cols>
  <sheetData>
    <row r="3" spans="2:3" x14ac:dyDescent="0.25">
      <c r="B3" s="11" t="s">
        <v>4</v>
      </c>
      <c r="C3" s="11"/>
    </row>
    <row r="4" spans="2:3" ht="14.45" x14ac:dyDescent="0.3">
      <c r="B4" s="1" t="s">
        <v>0</v>
      </c>
      <c r="C4" s="2">
        <v>0.1</v>
      </c>
    </row>
    <row r="5" spans="2:3" ht="14.45" x14ac:dyDescent="0.3">
      <c r="B5" s="1" t="s">
        <v>1</v>
      </c>
      <c r="C5" s="1">
        <f>12*5</f>
        <v>60</v>
      </c>
    </row>
    <row r="6" spans="2:3" ht="14.45" x14ac:dyDescent="0.3">
      <c r="B6" s="1" t="s">
        <v>2</v>
      </c>
      <c r="C6" s="1">
        <v>25000</v>
      </c>
    </row>
    <row r="8" spans="2:3" ht="14.45" x14ac:dyDescent="0.3">
      <c r="B8" s="1" t="s">
        <v>3</v>
      </c>
      <c r="C8" s="3">
        <f>PMT(C4/12,C5,C6)</f>
        <v>-531.17611778170692</v>
      </c>
    </row>
    <row r="11" spans="2:3" x14ac:dyDescent="0.25">
      <c r="B11" s="11" t="s">
        <v>4</v>
      </c>
      <c r="C11" s="11"/>
    </row>
    <row r="12" spans="2:3" ht="14.45" x14ac:dyDescent="0.3">
      <c r="B12" s="1" t="s">
        <v>0</v>
      </c>
      <c r="C12" s="2">
        <v>0.1</v>
      </c>
    </row>
    <row r="13" spans="2:3" ht="14.45" x14ac:dyDescent="0.3">
      <c r="B13" s="1" t="s">
        <v>1</v>
      </c>
      <c r="C13" s="1">
        <f>12*5</f>
        <v>60</v>
      </c>
    </row>
    <row r="14" spans="2:3" ht="14.45" x14ac:dyDescent="0.3">
      <c r="B14" s="1" t="s">
        <v>2</v>
      </c>
      <c r="C14" s="1">
        <v>25000</v>
      </c>
    </row>
    <row r="16" spans="2:3" ht="14.45" x14ac:dyDescent="0.3">
      <c r="B16" s="1" t="s">
        <v>3</v>
      </c>
      <c r="C16" s="3">
        <f>-PMT(C12/12,C13,C14)</f>
        <v>531.17611778170692</v>
      </c>
    </row>
    <row r="20" spans="2:9" x14ac:dyDescent="0.25">
      <c r="B20" s="11" t="s">
        <v>4</v>
      </c>
      <c r="C20" s="11"/>
    </row>
    <row r="21" spans="2:9" x14ac:dyDescent="0.25">
      <c r="B21" s="1" t="s">
        <v>0</v>
      </c>
      <c r="C21" s="2">
        <v>0.1</v>
      </c>
    </row>
    <row r="22" spans="2:9" x14ac:dyDescent="0.25">
      <c r="B22" s="1" t="s">
        <v>1</v>
      </c>
      <c r="C22" s="1">
        <v>60</v>
      </c>
    </row>
    <row r="23" spans="2:9" x14ac:dyDescent="0.25">
      <c r="B23" s="1" t="s">
        <v>2</v>
      </c>
      <c r="C23" s="1">
        <v>25000</v>
      </c>
    </row>
    <row r="25" spans="2:9" x14ac:dyDescent="0.25">
      <c r="B25" s="1" t="s">
        <v>3</v>
      </c>
      <c r="C25" s="3">
        <f>PMT((C21/2+1)^(1/6)-1,C22,C23)</f>
        <v>-528.69245880491826</v>
      </c>
    </row>
    <row r="29" spans="2:9" x14ac:dyDescent="0.25">
      <c r="B29" s="11" t="s">
        <v>4</v>
      </c>
      <c r="C29" s="11"/>
      <c r="H29" s="11" t="s">
        <v>13</v>
      </c>
      <c r="I29" s="11"/>
    </row>
    <row r="30" spans="2:9" x14ac:dyDescent="0.25">
      <c r="B30" s="1" t="s">
        <v>0</v>
      </c>
      <c r="C30" s="2">
        <v>5.2499999999999998E-2</v>
      </c>
      <c r="H30" s="1" t="s">
        <v>5</v>
      </c>
      <c r="I30" s="1">
        <v>52</v>
      </c>
    </row>
    <row r="31" spans="2:9" x14ac:dyDescent="0.25">
      <c r="B31" s="1" t="s">
        <v>16</v>
      </c>
      <c r="C31" s="1" t="s">
        <v>8</v>
      </c>
      <c r="E31" s="1">
        <f>+VLOOKUP(C31,$H$30:$I$36,2,0)</f>
        <v>26</v>
      </c>
      <c r="F31" s="4" t="s">
        <v>14</v>
      </c>
      <c r="H31" s="1" t="s">
        <v>8</v>
      </c>
      <c r="I31" s="1">
        <v>26</v>
      </c>
    </row>
    <row r="32" spans="2:9" x14ac:dyDescent="0.25">
      <c r="B32" s="1" t="s">
        <v>12</v>
      </c>
      <c r="C32" s="1">
        <v>3</v>
      </c>
      <c r="E32" s="1">
        <f>E31*C32</f>
        <v>78</v>
      </c>
      <c r="F32" s="4" t="s">
        <v>15</v>
      </c>
      <c r="H32" s="1" t="s">
        <v>9</v>
      </c>
      <c r="I32" s="1">
        <v>24</v>
      </c>
    </row>
    <row r="33" spans="2:9" x14ac:dyDescent="0.25">
      <c r="B33" s="1" t="s">
        <v>2</v>
      </c>
      <c r="C33" s="1">
        <v>25000</v>
      </c>
      <c r="H33" s="1" t="s">
        <v>6</v>
      </c>
      <c r="I33" s="1">
        <v>12</v>
      </c>
    </row>
    <row r="34" spans="2:9" x14ac:dyDescent="0.25">
      <c r="H34" s="1" t="s">
        <v>10</v>
      </c>
      <c r="I34" s="1">
        <v>6</v>
      </c>
    </row>
    <row r="35" spans="2:9" x14ac:dyDescent="0.25">
      <c r="B35" s="1" t="s">
        <v>3</v>
      </c>
      <c r="C35" s="3">
        <f>-PMT(C30/E31,E32,C33)</f>
        <v>346.73831013634401</v>
      </c>
      <c r="H35" s="1" t="s">
        <v>11</v>
      </c>
      <c r="I35" s="1">
        <v>4</v>
      </c>
    </row>
    <row r="36" spans="2:9" x14ac:dyDescent="0.25">
      <c r="H36" s="1" t="s">
        <v>7</v>
      </c>
      <c r="I36" s="1">
        <v>1</v>
      </c>
    </row>
    <row r="38" spans="2:9" x14ac:dyDescent="0.25">
      <c r="E38" s="5"/>
    </row>
  </sheetData>
  <mergeCells count="5">
    <mergeCell ref="B3:C3"/>
    <mergeCell ref="B11:C11"/>
    <mergeCell ref="B29:C29"/>
    <mergeCell ref="H29:I29"/>
    <mergeCell ref="B20:C20"/>
  </mergeCells>
  <dataValidations disablePrompts="1" count="1">
    <dataValidation type="list" allowBlank="1" showInputMessage="1" showErrorMessage="1" sqref="C31">
      <formula1>List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wallstreetmojo.com</vt:lpstr>
      <vt:lpstr>PMT function in Excel</vt:lpstr>
      <vt:lpstr>Frequency</vt:lpstr>
      <vt:lpstr>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Tanuj Kumar</dc:creator>
  <cp:lastModifiedBy>Madhuri</cp:lastModifiedBy>
  <dcterms:created xsi:type="dcterms:W3CDTF">2018-05-12T05:13:29Z</dcterms:created>
  <dcterms:modified xsi:type="dcterms:W3CDTF">2018-05-18T12:03:30Z</dcterms:modified>
</cp:coreProperties>
</file>