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764815C7-0CEB-431E-B1C8-6B3A8160A638}" xr6:coauthVersionLast="43" xr6:coauthVersionMax="43" xr10:uidLastSave="{00000000-0000-0000-0000-000000000000}"/>
  <bookViews>
    <workbookView xWindow="-120" yWindow="-120" windowWidth="20730" windowHeight="11160" xr2:uid="{6062289B-C919-4042-9F71-8083602D8BD5}"/>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17" i="4" l="1"/>
  <c r="C16" i="4" l="1"/>
  <c r="C15" i="4"/>
  <c r="C14" i="4"/>
  <c r="C13" i="4"/>
  <c r="C12" i="4"/>
  <c r="C11" i="4"/>
  <c r="C10" i="4"/>
  <c r="C9" i="4"/>
  <c r="D32" i="3"/>
  <c r="E32" i="3" s="1"/>
  <c r="D31" i="3"/>
  <c r="E31" i="3" s="1"/>
  <c r="D30" i="3"/>
  <c r="E30" i="3" s="1"/>
  <c r="D29" i="3"/>
  <c r="E29" i="3" s="1"/>
  <c r="D28" i="3"/>
  <c r="E28" i="3" s="1"/>
  <c r="D27" i="3"/>
  <c r="E27" i="3" s="1"/>
  <c r="D26" i="3"/>
  <c r="E26" i="3" s="1"/>
  <c r="D25" i="3"/>
  <c r="E25" i="3" s="1"/>
  <c r="D24" i="3"/>
  <c r="E24" i="3" s="1"/>
  <c r="D22" i="3"/>
  <c r="E22" i="3" s="1"/>
  <c r="D23" i="3"/>
  <c r="E23" i="3" s="1"/>
  <c r="D21" i="3"/>
  <c r="E21" i="3" s="1"/>
  <c r="D20" i="3"/>
  <c r="E20" i="3" s="1"/>
  <c r="D19" i="3"/>
  <c r="E19" i="3" s="1"/>
  <c r="D18" i="3"/>
  <c r="E18" i="3" s="1"/>
  <c r="D17" i="3"/>
  <c r="E17" i="3" s="1"/>
  <c r="D16" i="3"/>
  <c r="E16" i="3" s="1"/>
  <c r="D15" i="3"/>
  <c r="E15" i="3" s="1"/>
  <c r="D14" i="3"/>
  <c r="E14" i="3" s="1"/>
  <c r="D13" i="3"/>
  <c r="E13" i="3" s="1"/>
  <c r="D12" i="3"/>
  <c r="E12" i="3" s="1"/>
  <c r="B11" i="2" l="1"/>
  <c r="B12" i="2" l="1"/>
  <c r="B37" i="3" l="1"/>
  <c r="B39" i="3" s="1"/>
</calcChain>
</file>

<file path=xl/sharedStrings.xml><?xml version="1.0" encoding="utf-8"?>
<sst xmlns="http://schemas.openxmlformats.org/spreadsheetml/2006/main" count="96" uniqueCount="54">
  <si>
    <t>Stock Closing Prices</t>
  </si>
  <si>
    <t>Day 1</t>
  </si>
  <si>
    <t>Day 2</t>
  </si>
  <si>
    <t>Day 3</t>
  </si>
  <si>
    <t>Day 4</t>
  </si>
  <si>
    <t>Day 5</t>
  </si>
  <si>
    <t>Moving Average</t>
  </si>
  <si>
    <t>Sr No</t>
  </si>
  <si>
    <t>Particulars</t>
  </si>
  <si>
    <t>Amount</t>
  </si>
  <si>
    <t>Day 6</t>
  </si>
  <si>
    <t>Day 7</t>
  </si>
  <si>
    <t>Day 8</t>
  </si>
  <si>
    <t>Day 9</t>
  </si>
  <si>
    <t>Day 10</t>
  </si>
  <si>
    <t>Day 11</t>
  </si>
  <si>
    <t>Day 12</t>
  </si>
  <si>
    <t>Day 13</t>
  </si>
  <si>
    <t>Day 14</t>
  </si>
  <si>
    <t>Day 15</t>
  </si>
  <si>
    <t>Day 16</t>
  </si>
  <si>
    <t>Day 17</t>
  </si>
  <si>
    <t>Day 18</t>
  </si>
  <si>
    <t>Day 19</t>
  </si>
  <si>
    <t>Day 20</t>
  </si>
  <si>
    <t>Day 21</t>
  </si>
  <si>
    <t>Day 22</t>
  </si>
  <si>
    <t>Day 23</t>
  </si>
  <si>
    <t>Day 24</t>
  </si>
  <si>
    <t>Day 25</t>
  </si>
  <si>
    <t>Day 26</t>
  </si>
  <si>
    <t>Day 27</t>
  </si>
  <si>
    <t>Day 28</t>
  </si>
  <si>
    <t>Day 29</t>
  </si>
  <si>
    <t>Day 30</t>
  </si>
  <si>
    <t>N</t>
  </si>
  <si>
    <t>Total</t>
  </si>
  <si>
    <t xml:space="preserve"> Day 10</t>
  </si>
  <si>
    <t>Prepared by Dheeraj Vaidya, CFA, FRM</t>
  </si>
  <si>
    <t>dheeraj@wallstreetmojo.com</t>
  </si>
  <si>
    <t>visit - www.wallstreetmojo.com</t>
  </si>
  <si>
    <t>Moving Average Formula Excel Template</t>
  </si>
  <si>
    <t>Stock X was trading at 150, 155, 142, 133, 162, for the previous 5 trading days. Based on given numbers, you are required to compute the moving average.</t>
  </si>
  <si>
    <t>Alpha Inc has been incorporated as Bank last year and now its almost year-end to report the financial statement of the firm. The norms of the central bank asked the banks to report the average balances of the account instead of closing balance as at the end of the year. The average balances should be done on a monthly basis. The financial analyst of the firm took a sample account #187 where below were the closing balances reported.</t>
  </si>
  <si>
    <t>Mr. Vivek wants to compute the estimated price of the onion for tomorrow based on an average of the last 10 days. He believes that there is a margin of 10% upwards trends because of rising in the price of fuel. Also, he believes that the prices of onion are fluctuating based on moving averages. The last 10 days prices of the onion per kg are 15, 17, 22, 25, 21, 23, 25, 22, 20, 22. Based on the given criteria you are required to compute the projected price of onion on day 11.</t>
  </si>
  <si>
    <t>Day  6</t>
  </si>
  <si>
    <t>Moving Average for 6th Day</t>
  </si>
  <si>
    <t>Cumulative Total</t>
  </si>
  <si>
    <t>-</t>
  </si>
  <si>
    <t>10 Day Moving Average</t>
  </si>
  <si>
    <t>Day</t>
  </si>
  <si>
    <t>Prices</t>
  </si>
  <si>
    <t>7 Days Moving Average</t>
  </si>
  <si>
    <t>Estimated Price on Day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</si>
</sst>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3"/>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6" fillId="0" borderId="0" applyNumberFormat="0" applyFill="0" applyBorder="0" applyAlignment="0" applyProtection="0"/>
  </cellStyleXfs>
  <cellXfs count="43">
    <xf numFmtId="0" fontId="0" fillId="0" borderId="0" xfId="0"/>
    <xf numFmtId="0" fontId="0" fillId="0" borderId="0" xfId="0" applyBorder="1"/>
    <xf numFmtId="0" fontId="0" fillId="0" borderId="1" xfId="0" applyBorder="1" applyAlignment="1">
      <alignment horizont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1" xfId="0" applyBorder="1" applyAlignment="1">
      <alignment horizontal="center" vertical="center"/>
    </xf>
    <xf numFmtId="2" fontId="0" fillId="0" borderId="1" xfId="0" applyNumberFormat="1" applyBorder="1" applyAlignment="1">
      <alignment horizontal="center" vertical="center"/>
    </xf>
    <xf numFmtId="0" fontId="3" fillId="3" borderId="1" xfId="0" applyFont="1" applyFill="1" applyBorder="1"/>
    <xf numFmtId="9" fontId="2" fillId="2" borderId="1" xfId="1" applyNumberFormat="1" applyFont="1" applyFill="1" applyBorder="1" applyAlignment="1">
      <alignment horizontal="center" vertical="center"/>
    </xf>
    <xf numFmtId="0" fontId="2" fillId="2" borderId="1" xfId="0" applyFont="1" applyFill="1" applyBorder="1" applyAlignment="1">
      <alignment horizontal="center" vertical="center"/>
    </xf>
    <xf numFmtId="2" fontId="1" fillId="0" borderId="1" xfId="1" applyNumberFormat="1" applyBorder="1" applyAlignment="1">
      <alignment horizontal="center" vertical="center"/>
    </xf>
    <xf numFmtId="0" fontId="0" fillId="0" borderId="1" xfId="0" applyFont="1" applyFill="1" applyBorder="1"/>
    <xf numFmtId="0" fontId="3" fillId="3" borderId="1" xfId="0" applyFont="1" applyFill="1" applyBorder="1" applyAlignment="1">
      <alignment horizontal="left" vertical="center" wrapText="1"/>
    </xf>
    <xf numFmtId="0" fontId="7" fillId="4" borderId="0" xfId="0" applyFont="1" applyFill="1"/>
    <xf numFmtId="0" fontId="0" fillId="4" borderId="0" xfId="0" applyFill="1"/>
    <xf numFmtId="0" fontId="5" fillId="4" borderId="0" xfId="0" applyFont="1" applyFill="1" applyAlignment="1">
      <alignment horizontal="left" indent="2"/>
    </xf>
    <xf numFmtId="0" fontId="8" fillId="4" borderId="0" xfId="2" applyFont="1" applyFill="1" applyAlignment="1">
      <alignment horizontal="left" indent="2"/>
    </xf>
    <xf numFmtId="0" fontId="9" fillId="4" borderId="0" xfId="0" applyFont="1" applyFill="1"/>
    <xf numFmtId="0" fontId="10" fillId="4" borderId="0" xfId="0" applyFont="1" applyFill="1"/>
    <xf numFmtId="0" fontId="3" fillId="0" borderId="0" xfId="0" applyFont="1"/>
    <xf numFmtId="0" fontId="0" fillId="0" borderId="2" xfId="0" applyBorder="1"/>
    <xf numFmtId="0" fontId="4" fillId="0" borderId="0" xfId="0" applyFont="1" applyBorder="1" applyAlignment="1">
      <alignment horizontal="center" vertical="center"/>
    </xf>
    <xf numFmtId="0" fontId="0" fillId="0" borderId="0" xfId="0" applyBorder="1" applyAlignment="1">
      <alignment horizontal="center" vertical="center" wrapText="1"/>
    </xf>
    <xf numFmtId="2" fontId="1" fillId="0" borderId="0" xfId="1" applyNumberFormat="1" applyBorder="1" applyAlignment="1">
      <alignment horizontal="center" vertical="center"/>
    </xf>
    <xf numFmtId="0" fontId="3" fillId="3" borderId="1" xfId="0" applyFont="1" applyFill="1" applyBorder="1" applyAlignment="1"/>
    <xf numFmtId="2" fontId="1" fillId="0" borderId="2" xfId="1" applyNumberFormat="1" applyBorder="1" applyAlignment="1">
      <alignment horizontal="center" vertical="center"/>
    </xf>
    <xf numFmtId="2" fontId="0" fillId="0" borderId="2" xfId="0" applyNumberFormat="1" applyBorder="1" applyAlignment="1">
      <alignment horizontal="center" vertical="center"/>
    </xf>
    <xf numFmtId="0" fontId="3" fillId="3"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2" fontId="0" fillId="0" borderId="1" xfId="1" applyNumberFormat="1" applyFont="1" applyBorder="1" applyAlignment="1">
      <alignment horizontal="center" vertical="center"/>
    </xf>
    <xf numFmtId="2" fontId="0" fillId="0" borderId="1" xfId="0" applyNumberFormat="1" applyFont="1" applyBorder="1" applyAlignment="1">
      <alignment horizontal="center" vertical="center"/>
    </xf>
    <xf numFmtId="2" fontId="0" fillId="0" borderId="0" xfId="0" applyNumberFormat="1" applyAlignment="1">
      <alignment horizontal="center" vertical="center"/>
    </xf>
    <xf numFmtId="0" fontId="0" fillId="0" borderId="2" xfId="0" applyFont="1" applyBorder="1" applyAlignment="1">
      <alignment horizontal="center" vertical="center"/>
    </xf>
    <xf numFmtId="0" fontId="0" fillId="0" borderId="1" xfId="0" applyNumberFormat="1" applyFont="1" applyBorder="1" applyAlignment="1">
      <alignment horizontal="center" vertical="center"/>
    </xf>
    <xf numFmtId="0" fontId="0" fillId="0" borderId="2" xfId="0" applyNumberFormat="1" applyFont="1" applyBorder="1" applyAlignment="1">
      <alignment horizontal="center" vertical="center"/>
    </xf>
    <xf numFmtId="0" fontId="2" fillId="2" borderId="1" xfId="0" applyFont="1" applyFill="1" applyBorder="1" applyAlignment="1">
      <alignment horizontal="center" vertical="center" wrapText="1"/>
    </xf>
    <xf numFmtId="0" fontId="0" fillId="0" borderId="0" xfId="0" applyBorder="1" applyAlignment="1">
      <alignment horizontal="center"/>
    </xf>
    <xf numFmtId="0" fontId="0" fillId="0" borderId="3" xfId="0" applyBorder="1" applyAlignment="1">
      <alignment horizontal="center" wrapText="1"/>
    </xf>
    <xf numFmtId="0" fontId="0" fillId="0" borderId="4" xfId="0" applyBorder="1" applyAlignment="1">
      <alignment horizontal="center" wrapText="1"/>
    </xf>
    <xf numFmtId="2" fontId="0" fillId="0" borderId="5" xfId="0" applyNumberFormat="1" applyBorder="1" applyAlignment="1">
      <alignment horizontal="center" wrapText="1"/>
    </xf>
    <xf numFmtId="0" fontId="0" fillId="0" borderId="6" xfId="0" applyBorder="1" applyAlignment="1">
      <alignment horizontal="center" wrapText="1"/>
    </xf>
    <xf numFmtId="0" fontId="3" fillId="0" borderId="0" xfId="0" applyFont="1" applyAlignment="1">
      <alignment horizontal="left" vertical="center" wrapText="1"/>
    </xf>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B1C11-7011-435E-A225-5EFF1C852028}">
  <dimension ref="A1:D6"/>
  <sheetViews>
    <sheetView tabSelected="1" workbookViewId="0">
      <selection activeCell="H13" sqref="H13"/>
    </sheetView>
  </sheetViews>
  <sheetFormatPr defaultRowHeight="15" x14ac:dyDescent="0.25"/>
  <cols>
    <col min="1" max="16384" width="9.140625" style="14"/>
  </cols>
  <sheetData>
    <row r="1" spans="1:4" ht="28.5" x14ac:dyDescent="0.45">
      <c r="A1" s="13" t="s">
        <v>41</v>
      </c>
    </row>
    <row r="3" spans="1:4" x14ac:dyDescent="0.25">
      <c r="A3" s="15" t="s">
        <v>38</v>
      </c>
    </row>
    <row r="4" spans="1:4" x14ac:dyDescent="0.25">
      <c r="A4" s="16" t="s">
        <v>39</v>
      </c>
    </row>
    <row r="5" spans="1:4" x14ac:dyDescent="0.25">
      <c r="A5" s="15"/>
    </row>
    <row r="6" spans="1:4" ht="18.75" x14ac:dyDescent="0.3">
      <c r="A6" s="17" t="s">
        <v>40</v>
      </c>
      <c r="B6" s="18"/>
      <c r="C6" s="18"/>
      <c r="D6" s="18"/>
    </row>
  </sheetData>
  <hyperlinks>
    <hyperlink ref="A4" r:id="rId1" xr:uid="{414841FB-DED7-41AE-8F9F-DFEAA95F2B5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D71EE-51D1-499C-B78F-FDBD69710E9F}">
  <dimension ref="A1:B12"/>
  <sheetViews>
    <sheetView showGridLines="0" zoomScale="115" zoomScaleNormal="115" workbookViewId="0">
      <selection activeCell="B12" sqref="B12"/>
    </sheetView>
  </sheetViews>
  <sheetFormatPr defaultRowHeight="15" x14ac:dyDescent="0.25"/>
  <cols>
    <col min="1" max="1" width="18.7109375" customWidth="1"/>
    <col min="2" max="2" width="16.85546875" customWidth="1"/>
  </cols>
  <sheetData>
    <row r="1" spans="1:2" x14ac:dyDescent="0.25">
      <c r="A1" s="19" t="s">
        <v>42</v>
      </c>
    </row>
    <row r="2" spans="1:2" x14ac:dyDescent="0.25">
      <c r="A2" s="36" t="s">
        <v>0</v>
      </c>
      <c r="B2" s="36"/>
    </row>
    <row r="3" spans="1:2" x14ac:dyDescent="0.25">
      <c r="A3" s="5" t="s">
        <v>1</v>
      </c>
      <c r="B3" s="3">
        <v>150</v>
      </c>
    </row>
    <row r="4" spans="1:2" x14ac:dyDescent="0.25">
      <c r="A4" s="4" t="s">
        <v>2</v>
      </c>
      <c r="B4" s="4">
        <v>155</v>
      </c>
    </row>
    <row r="5" spans="1:2" x14ac:dyDescent="0.25">
      <c r="A5" s="5" t="s">
        <v>3</v>
      </c>
      <c r="B5" s="5">
        <v>142</v>
      </c>
    </row>
    <row r="6" spans="1:2" x14ac:dyDescent="0.25">
      <c r="A6" s="5" t="s">
        <v>4</v>
      </c>
      <c r="B6" s="5">
        <v>133</v>
      </c>
    </row>
    <row r="7" spans="1:2" x14ac:dyDescent="0.25">
      <c r="A7" s="5" t="s">
        <v>5</v>
      </c>
      <c r="B7" s="5">
        <v>162</v>
      </c>
    </row>
    <row r="8" spans="1:2" x14ac:dyDescent="0.25">
      <c r="A8" s="5" t="s">
        <v>45</v>
      </c>
      <c r="B8" s="5">
        <v>159</v>
      </c>
    </row>
    <row r="9" spans="1:2" x14ac:dyDescent="0.25">
      <c r="A9" s="1"/>
      <c r="B9" s="1"/>
    </row>
    <row r="10" spans="1:2" x14ac:dyDescent="0.25">
      <c r="A10" s="5" t="s">
        <v>35</v>
      </c>
      <c r="B10" s="2">
        <v>5</v>
      </c>
    </row>
    <row r="11" spans="1:2" x14ac:dyDescent="0.25">
      <c r="A11" s="11" t="s">
        <v>6</v>
      </c>
      <c r="B11" s="6">
        <f>(B3+B4+B5+B6+B7)/B10</f>
        <v>148.4</v>
      </c>
    </row>
    <row r="12" spans="1:2" ht="30" x14ac:dyDescent="0.25">
      <c r="A12" s="12" t="s">
        <v>46</v>
      </c>
      <c r="B12" s="6">
        <f>(B4+B5+B6+B7+B8)/5</f>
        <v>150.19999999999999</v>
      </c>
    </row>
  </sheetData>
  <mergeCells count="1">
    <mergeCell ref="A2:B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A905D-EBE8-4289-9F50-23A9EBB5AB8B}">
  <dimension ref="A1:K39"/>
  <sheetViews>
    <sheetView showGridLines="0" zoomScaleNormal="100" workbookViewId="0">
      <selection activeCell="L7" sqref="L7"/>
    </sheetView>
  </sheetViews>
  <sheetFormatPr defaultRowHeight="15" x14ac:dyDescent="0.25"/>
  <cols>
    <col min="1" max="1" width="5.140625" customWidth="1"/>
    <col min="2" max="2" width="10.28515625" customWidth="1"/>
    <col min="3" max="3" width="11.85546875" customWidth="1"/>
    <col min="4" max="4" width="16.5703125" customWidth="1"/>
    <col min="5" max="5" width="21" customWidth="1"/>
  </cols>
  <sheetData>
    <row r="1" spans="1:11" ht="66" customHeight="1" x14ac:dyDescent="0.25">
      <c r="A1" s="42" t="s">
        <v>43</v>
      </c>
      <c r="B1" s="42"/>
      <c r="C1" s="42"/>
      <c r="D1" s="42"/>
      <c r="E1" s="42"/>
      <c r="F1" s="42"/>
      <c r="G1" s="42"/>
      <c r="H1" s="42"/>
      <c r="I1" s="42"/>
      <c r="J1" s="42"/>
      <c r="K1" s="42"/>
    </row>
    <row r="2" spans="1:11" x14ac:dyDescent="0.25">
      <c r="A2" s="9" t="s">
        <v>7</v>
      </c>
      <c r="B2" s="9" t="s">
        <v>8</v>
      </c>
      <c r="C2" s="8" t="s">
        <v>9</v>
      </c>
      <c r="D2" s="27" t="s">
        <v>47</v>
      </c>
      <c r="E2" s="24" t="s">
        <v>49</v>
      </c>
      <c r="F2" s="1"/>
      <c r="G2" s="1"/>
    </row>
    <row r="3" spans="1:11" ht="12" customHeight="1" x14ac:dyDescent="0.25">
      <c r="A3" s="28">
        <v>1</v>
      </c>
      <c r="B3" s="3" t="s">
        <v>1</v>
      </c>
      <c r="C3" s="10">
        <v>11544678</v>
      </c>
      <c r="D3" s="5" t="s">
        <v>48</v>
      </c>
      <c r="E3" s="5" t="s">
        <v>48</v>
      </c>
    </row>
    <row r="4" spans="1:11" ht="12.75" customHeight="1" x14ac:dyDescent="0.25">
      <c r="A4" s="28">
        <v>2</v>
      </c>
      <c r="B4" s="5" t="s">
        <v>2</v>
      </c>
      <c r="C4" s="10">
        <v>13507273.26</v>
      </c>
      <c r="D4" s="5" t="s">
        <v>48</v>
      </c>
      <c r="E4" s="5" t="s">
        <v>48</v>
      </c>
    </row>
    <row r="5" spans="1:11" ht="12.75" customHeight="1" x14ac:dyDescent="0.25">
      <c r="A5" s="28">
        <v>3</v>
      </c>
      <c r="B5" s="3" t="s">
        <v>3</v>
      </c>
      <c r="C5" s="10">
        <v>13357277</v>
      </c>
      <c r="D5" s="5" t="s">
        <v>48</v>
      </c>
      <c r="E5" s="5" t="s">
        <v>48</v>
      </c>
    </row>
    <row r="6" spans="1:11" ht="12.75" customHeight="1" x14ac:dyDescent="0.25">
      <c r="A6" s="28">
        <v>4</v>
      </c>
      <c r="B6" s="5" t="s">
        <v>4</v>
      </c>
      <c r="C6" s="10">
        <v>11743713</v>
      </c>
      <c r="D6" s="5" t="s">
        <v>48</v>
      </c>
      <c r="E6" s="5" t="s">
        <v>48</v>
      </c>
    </row>
    <row r="7" spans="1:11" ht="13.5" customHeight="1" x14ac:dyDescent="0.25">
      <c r="A7" s="28">
        <v>5</v>
      </c>
      <c r="B7" s="3" t="s">
        <v>5</v>
      </c>
      <c r="C7" s="10">
        <v>12865078</v>
      </c>
      <c r="D7" s="5" t="s">
        <v>48</v>
      </c>
      <c r="E7" s="5" t="s">
        <v>48</v>
      </c>
    </row>
    <row r="8" spans="1:11" ht="12" customHeight="1" x14ac:dyDescent="0.25">
      <c r="A8" s="28">
        <v>6</v>
      </c>
      <c r="B8" s="3" t="s">
        <v>10</v>
      </c>
      <c r="C8" s="10">
        <v>12109521</v>
      </c>
      <c r="D8" s="5" t="s">
        <v>48</v>
      </c>
      <c r="E8" s="5" t="s">
        <v>48</v>
      </c>
    </row>
    <row r="9" spans="1:11" ht="11.25" customHeight="1" x14ac:dyDescent="0.25">
      <c r="A9" s="28">
        <v>7</v>
      </c>
      <c r="B9" s="5" t="s">
        <v>11</v>
      </c>
      <c r="C9" s="10">
        <v>12731063</v>
      </c>
      <c r="D9" s="5" t="s">
        <v>48</v>
      </c>
      <c r="E9" s="5" t="s">
        <v>48</v>
      </c>
    </row>
    <row r="10" spans="1:11" ht="13.5" customHeight="1" x14ac:dyDescent="0.25">
      <c r="A10" s="28">
        <v>8</v>
      </c>
      <c r="B10" s="3" t="s">
        <v>12</v>
      </c>
      <c r="C10" s="10">
        <v>12618264</v>
      </c>
      <c r="D10" s="5" t="s">
        <v>48</v>
      </c>
      <c r="E10" s="5" t="s">
        <v>48</v>
      </c>
    </row>
    <row r="11" spans="1:11" ht="12.75" customHeight="1" x14ac:dyDescent="0.25">
      <c r="A11" s="28">
        <v>9</v>
      </c>
      <c r="B11" s="5" t="s">
        <v>13</v>
      </c>
      <c r="C11" s="10">
        <v>11862124</v>
      </c>
      <c r="D11" s="5" t="s">
        <v>48</v>
      </c>
      <c r="E11" s="5" t="s">
        <v>48</v>
      </c>
    </row>
    <row r="12" spans="1:11" ht="15.75" customHeight="1" x14ac:dyDescent="0.25">
      <c r="A12" s="28">
        <v>10</v>
      </c>
      <c r="B12" s="29" t="s">
        <v>14</v>
      </c>
      <c r="C12" s="30">
        <v>11763865</v>
      </c>
      <c r="D12" s="31">
        <f t="shared" ref="D12:D32" si="0">SUM(C3:C12)</f>
        <v>124102856.25999999</v>
      </c>
      <c r="E12" s="5">
        <f t="shared" ref="E12:E32" si="1">D12/10</f>
        <v>12410285.625999998</v>
      </c>
    </row>
    <row r="13" spans="1:11" ht="12.75" customHeight="1" x14ac:dyDescent="0.25">
      <c r="A13" s="28">
        <v>11</v>
      </c>
      <c r="B13" s="29" t="s">
        <v>15</v>
      </c>
      <c r="C13" s="30">
        <v>12181272</v>
      </c>
      <c r="D13" s="31">
        <f t="shared" si="0"/>
        <v>124739450.25999999</v>
      </c>
      <c r="E13" s="6">
        <f t="shared" si="1"/>
        <v>12473945.025999999</v>
      </c>
    </row>
    <row r="14" spans="1:11" ht="12" customHeight="1" x14ac:dyDescent="0.25">
      <c r="A14" s="33">
        <v>12</v>
      </c>
      <c r="B14" s="4" t="s">
        <v>16</v>
      </c>
      <c r="C14" s="25">
        <v>12909549</v>
      </c>
      <c r="D14" s="26">
        <f t="shared" si="0"/>
        <v>124141726</v>
      </c>
      <c r="E14" s="26">
        <f t="shared" si="1"/>
        <v>12414172.6</v>
      </c>
    </row>
    <row r="15" spans="1:11" ht="13.5" customHeight="1" x14ac:dyDescent="0.25">
      <c r="A15" s="28">
        <v>13</v>
      </c>
      <c r="B15" s="3" t="s">
        <v>17</v>
      </c>
      <c r="C15" s="10">
        <v>12669549</v>
      </c>
      <c r="D15" s="6">
        <f t="shared" si="0"/>
        <v>123453998</v>
      </c>
      <c r="E15" s="6">
        <f t="shared" si="1"/>
        <v>12345399.800000001</v>
      </c>
    </row>
    <row r="16" spans="1:11" ht="12.75" customHeight="1" x14ac:dyDescent="0.25">
      <c r="A16" s="28">
        <v>14</v>
      </c>
      <c r="B16" s="5" t="s">
        <v>18</v>
      </c>
      <c r="C16" s="10">
        <v>12996514</v>
      </c>
      <c r="D16" s="6">
        <f t="shared" si="0"/>
        <v>124706799</v>
      </c>
      <c r="E16" s="6">
        <f t="shared" si="1"/>
        <v>12470679.9</v>
      </c>
    </row>
    <row r="17" spans="1:5" ht="12.75" customHeight="1" x14ac:dyDescent="0.25">
      <c r="A17" s="28">
        <v>15</v>
      </c>
      <c r="B17" s="3" t="s">
        <v>19</v>
      </c>
      <c r="C17" s="10">
        <v>11782040</v>
      </c>
      <c r="D17" s="6">
        <f t="shared" si="0"/>
        <v>123623761</v>
      </c>
      <c r="E17" s="6">
        <f t="shared" si="1"/>
        <v>12362376.1</v>
      </c>
    </row>
    <row r="18" spans="1:5" ht="13.5" customHeight="1" x14ac:dyDescent="0.25">
      <c r="A18" s="28">
        <v>16</v>
      </c>
      <c r="B18" s="3" t="s">
        <v>20</v>
      </c>
      <c r="C18" s="10">
        <v>13038869</v>
      </c>
      <c r="D18" s="6">
        <f t="shared" si="0"/>
        <v>124553109</v>
      </c>
      <c r="E18" s="6">
        <f t="shared" si="1"/>
        <v>12455310.9</v>
      </c>
    </row>
    <row r="19" spans="1:5" ht="12.75" customHeight="1" x14ac:dyDescent="0.25">
      <c r="A19" s="28">
        <v>17</v>
      </c>
      <c r="B19" s="5" t="s">
        <v>21</v>
      </c>
      <c r="C19" s="10">
        <v>11806179</v>
      </c>
      <c r="D19" s="6">
        <f t="shared" si="0"/>
        <v>123628225</v>
      </c>
      <c r="E19" s="6">
        <f t="shared" si="1"/>
        <v>12362822.5</v>
      </c>
    </row>
    <row r="20" spans="1:5" ht="13.5" customHeight="1" x14ac:dyDescent="0.25">
      <c r="A20" s="28">
        <v>18</v>
      </c>
      <c r="B20" s="3" t="s">
        <v>22</v>
      </c>
      <c r="C20" s="10">
        <v>12277206</v>
      </c>
      <c r="D20" s="6">
        <f t="shared" si="0"/>
        <v>123287167</v>
      </c>
      <c r="E20" s="6">
        <f t="shared" si="1"/>
        <v>12328716.699999999</v>
      </c>
    </row>
    <row r="21" spans="1:5" ht="13.5" customHeight="1" x14ac:dyDescent="0.25">
      <c r="A21" s="28">
        <v>19</v>
      </c>
      <c r="B21" s="5" t="s">
        <v>23</v>
      </c>
      <c r="C21" s="10">
        <v>13453740</v>
      </c>
      <c r="D21" s="6">
        <f t="shared" si="0"/>
        <v>124878783</v>
      </c>
      <c r="E21" s="6">
        <f t="shared" si="1"/>
        <v>12487878.300000001</v>
      </c>
    </row>
    <row r="22" spans="1:5" ht="13.5" customHeight="1" x14ac:dyDescent="0.25">
      <c r="A22" s="28">
        <v>20</v>
      </c>
      <c r="B22" s="3" t="s">
        <v>24</v>
      </c>
      <c r="C22" s="10">
        <v>12665759</v>
      </c>
      <c r="D22" s="6">
        <f t="shared" si="0"/>
        <v>125780677</v>
      </c>
      <c r="E22" s="6">
        <f t="shared" si="1"/>
        <v>12578067.699999999</v>
      </c>
    </row>
    <row r="23" spans="1:5" ht="12" customHeight="1" x14ac:dyDescent="0.25">
      <c r="A23" s="28">
        <v>21</v>
      </c>
      <c r="B23" s="3" t="s">
        <v>25</v>
      </c>
      <c r="C23" s="10">
        <v>11640070</v>
      </c>
      <c r="D23" s="6">
        <f t="shared" si="0"/>
        <v>125239475</v>
      </c>
      <c r="E23" s="6">
        <f t="shared" si="1"/>
        <v>12523947.5</v>
      </c>
    </row>
    <row r="24" spans="1:5" ht="12.75" customHeight="1" x14ac:dyDescent="0.25">
      <c r="A24" s="28">
        <v>22</v>
      </c>
      <c r="B24" s="5" t="s">
        <v>26</v>
      </c>
      <c r="C24" s="10">
        <v>12829710</v>
      </c>
      <c r="D24" s="6">
        <f t="shared" si="0"/>
        <v>125159636</v>
      </c>
      <c r="E24" s="6">
        <f t="shared" si="1"/>
        <v>12515963.6</v>
      </c>
    </row>
    <row r="25" spans="1:5" ht="12.75" customHeight="1" x14ac:dyDescent="0.25">
      <c r="A25" s="28">
        <v>23</v>
      </c>
      <c r="B25" s="3" t="s">
        <v>27</v>
      </c>
      <c r="C25" s="10">
        <v>13176415</v>
      </c>
      <c r="D25" s="6">
        <f t="shared" si="0"/>
        <v>125666502</v>
      </c>
      <c r="E25" s="6">
        <f t="shared" si="1"/>
        <v>12566650.199999999</v>
      </c>
    </row>
    <row r="26" spans="1:5" ht="12" customHeight="1" x14ac:dyDescent="0.25">
      <c r="A26" s="28">
        <v>24</v>
      </c>
      <c r="B26" s="5" t="s">
        <v>28</v>
      </c>
      <c r="C26" s="10">
        <v>11645097</v>
      </c>
      <c r="D26" s="6">
        <f t="shared" si="0"/>
        <v>124315085</v>
      </c>
      <c r="E26" s="6">
        <f t="shared" si="1"/>
        <v>12431508.5</v>
      </c>
    </row>
    <row r="27" spans="1:5" ht="12" customHeight="1" x14ac:dyDescent="0.25">
      <c r="A27" s="28">
        <v>25</v>
      </c>
      <c r="B27" s="3" t="s">
        <v>29</v>
      </c>
      <c r="C27" s="10">
        <v>12458149</v>
      </c>
      <c r="D27" s="6">
        <f t="shared" si="0"/>
        <v>124991194</v>
      </c>
      <c r="E27" s="6">
        <f t="shared" si="1"/>
        <v>12499119.4</v>
      </c>
    </row>
    <row r="28" spans="1:5" ht="14.25" customHeight="1" x14ac:dyDescent="0.25">
      <c r="A28" s="28">
        <v>26</v>
      </c>
      <c r="B28" s="3" t="s">
        <v>30</v>
      </c>
      <c r="C28" s="10">
        <v>13034437</v>
      </c>
      <c r="D28" s="6">
        <f t="shared" si="0"/>
        <v>124986762</v>
      </c>
      <c r="E28" s="6">
        <f t="shared" si="1"/>
        <v>12498676.199999999</v>
      </c>
    </row>
    <row r="29" spans="1:5" ht="12.75" customHeight="1" x14ac:dyDescent="0.25">
      <c r="A29" s="28">
        <v>27</v>
      </c>
      <c r="B29" s="5" t="s">
        <v>31</v>
      </c>
      <c r="C29" s="10">
        <v>12788840</v>
      </c>
      <c r="D29" s="6">
        <f t="shared" si="0"/>
        <v>125969423</v>
      </c>
      <c r="E29" s="6">
        <f t="shared" si="1"/>
        <v>12596942.300000001</v>
      </c>
    </row>
    <row r="30" spans="1:5" ht="12.75" customHeight="1" x14ac:dyDescent="0.25">
      <c r="A30" s="28">
        <v>28</v>
      </c>
      <c r="B30" s="3" t="s">
        <v>32</v>
      </c>
      <c r="C30" s="10">
        <v>13428025</v>
      </c>
      <c r="D30" s="6">
        <f t="shared" si="0"/>
        <v>127120242</v>
      </c>
      <c r="E30" s="6">
        <f t="shared" si="1"/>
        <v>12712024.199999999</v>
      </c>
    </row>
    <row r="31" spans="1:5" ht="15" customHeight="1" x14ac:dyDescent="0.25">
      <c r="A31" s="28">
        <v>29</v>
      </c>
      <c r="B31" s="5" t="s">
        <v>33</v>
      </c>
      <c r="C31" s="10">
        <v>11934949</v>
      </c>
      <c r="D31" s="6">
        <f t="shared" si="0"/>
        <v>125601451</v>
      </c>
      <c r="E31" s="6">
        <f t="shared" si="1"/>
        <v>12560145.1</v>
      </c>
    </row>
    <row r="32" spans="1:5" ht="13.5" customHeight="1" x14ac:dyDescent="0.25">
      <c r="A32" s="28">
        <v>30</v>
      </c>
      <c r="B32" s="29" t="s">
        <v>34</v>
      </c>
      <c r="C32" s="30">
        <v>11788229</v>
      </c>
      <c r="D32" s="6">
        <f t="shared" si="0"/>
        <v>124723921</v>
      </c>
      <c r="E32" s="6">
        <f t="shared" si="1"/>
        <v>12472392.1</v>
      </c>
    </row>
    <row r="33" spans="1:5" x14ac:dyDescent="0.25">
      <c r="A33" s="1"/>
      <c r="B33" s="37"/>
      <c r="C33" s="37"/>
      <c r="E33" s="32"/>
    </row>
    <row r="34" spans="1:5" ht="14.25" customHeight="1" x14ac:dyDescent="0.25">
      <c r="A34" s="21"/>
      <c r="B34" s="22"/>
      <c r="C34" s="23"/>
    </row>
    <row r="35" spans="1:5" ht="14.25" customHeight="1" x14ac:dyDescent="0.25">
      <c r="A35" s="21"/>
      <c r="B35" s="22"/>
      <c r="C35" s="23"/>
    </row>
    <row r="36" spans="1:5" ht="14.25" customHeight="1" x14ac:dyDescent="0.25">
      <c r="A36" s="21"/>
      <c r="B36" s="22"/>
      <c r="C36" s="23"/>
    </row>
    <row r="37" spans="1:5" x14ac:dyDescent="0.25">
      <c r="A37" s="20" t="s">
        <v>36</v>
      </c>
      <c r="B37" s="40">
        <f>SUM(C3:C32)</f>
        <v>374607454.25999999</v>
      </c>
      <c r="C37" s="41"/>
    </row>
    <row r="39" spans="1:5" x14ac:dyDescent="0.25">
      <c r="A39" s="7" t="s">
        <v>6</v>
      </c>
      <c r="B39" s="38" t="e">
        <f>B37/B33</f>
        <v>#DIV/0!</v>
      </c>
      <c r="C39" s="39"/>
    </row>
  </sheetData>
  <mergeCells count="4">
    <mergeCell ref="B33:C33"/>
    <mergeCell ref="B39:C39"/>
    <mergeCell ref="B37:C37"/>
    <mergeCell ref="A1:K1"/>
  </mergeCells>
  <pageMargins left="0.7" right="0.7" top="0.75" bottom="0.75" header="0.3" footer="0.3"/>
  <ignoredErrors>
    <ignoredError sqref="D14:D32 D12 D13"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DA69D-86FD-43F4-B4A0-89A99BBE9E81}">
  <dimension ref="A1:J17"/>
  <sheetViews>
    <sheetView showGridLines="0" zoomScale="115" zoomScaleNormal="115" workbookViewId="0">
      <selection activeCell="B17" sqref="B17"/>
    </sheetView>
  </sheetViews>
  <sheetFormatPr defaultRowHeight="15" x14ac:dyDescent="0.25"/>
  <cols>
    <col min="1" max="1" width="16.42578125" customWidth="1"/>
    <col min="2" max="2" width="10" customWidth="1"/>
    <col min="3" max="3" width="21.140625" customWidth="1"/>
  </cols>
  <sheetData>
    <row r="1" spans="1:10" ht="63" customHeight="1" x14ac:dyDescent="0.25">
      <c r="A1" s="42" t="s">
        <v>44</v>
      </c>
      <c r="B1" s="42"/>
      <c r="C1" s="42"/>
      <c r="D1" s="42"/>
      <c r="E1" s="42"/>
      <c r="F1" s="42"/>
      <c r="G1" s="42"/>
      <c r="H1" s="42"/>
      <c r="I1" s="42"/>
      <c r="J1" s="42"/>
    </row>
    <row r="2" spans="1:10" ht="15.75" customHeight="1" x14ac:dyDescent="0.25">
      <c r="A2" s="9" t="s">
        <v>50</v>
      </c>
      <c r="B2" s="9" t="s">
        <v>51</v>
      </c>
      <c r="C2" s="27" t="s">
        <v>52</v>
      </c>
      <c r="D2" s="1"/>
      <c r="E2" s="1"/>
    </row>
    <row r="3" spans="1:10" ht="12.75" customHeight="1" x14ac:dyDescent="0.25">
      <c r="A3" s="5" t="s">
        <v>1</v>
      </c>
      <c r="B3" s="3">
        <v>15</v>
      </c>
      <c r="C3" s="5" t="s">
        <v>48</v>
      </c>
    </row>
    <row r="4" spans="1:10" x14ac:dyDescent="0.25">
      <c r="A4" s="5" t="s">
        <v>2</v>
      </c>
      <c r="B4" s="5">
        <v>17</v>
      </c>
      <c r="C4" s="5" t="s">
        <v>48</v>
      </c>
    </row>
    <row r="5" spans="1:10" ht="12.75" customHeight="1" x14ac:dyDescent="0.25">
      <c r="A5" s="5" t="s">
        <v>3</v>
      </c>
      <c r="B5" s="5">
        <v>22</v>
      </c>
      <c r="C5" s="5" t="s">
        <v>48</v>
      </c>
    </row>
    <row r="6" spans="1:10" ht="13.5" customHeight="1" x14ac:dyDescent="0.25">
      <c r="A6" s="5" t="s">
        <v>4</v>
      </c>
      <c r="B6" s="5">
        <v>25</v>
      </c>
      <c r="C6" s="5" t="s">
        <v>48</v>
      </c>
    </row>
    <row r="7" spans="1:10" ht="14.25" customHeight="1" x14ac:dyDescent="0.25">
      <c r="A7" s="5" t="s">
        <v>5</v>
      </c>
      <c r="B7" s="5">
        <v>21</v>
      </c>
      <c r="C7" s="5" t="s">
        <v>48</v>
      </c>
    </row>
    <row r="8" spans="1:10" ht="13.5" customHeight="1" x14ac:dyDescent="0.25">
      <c r="A8" s="5" t="s">
        <v>10</v>
      </c>
      <c r="B8" s="5">
        <v>23</v>
      </c>
      <c r="C8" s="5" t="s">
        <v>48</v>
      </c>
    </row>
    <row r="9" spans="1:10" ht="12.75" customHeight="1" x14ac:dyDescent="0.25">
      <c r="A9" s="5" t="s">
        <v>11</v>
      </c>
      <c r="B9" s="5">
        <v>25</v>
      </c>
      <c r="C9" s="6">
        <f t="shared" ref="C9" si="0">AVERAGE(B3:B9)</f>
        <v>21.142857142857142</v>
      </c>
    </row>
    <row r="10" spans="1:10" ht="13.5" customHeight="1" x14ac:dyDescent="0.25">
      <c r="A10" s="5" t="s">
        <v>12</v>
      </c>
      <c r="B10" s="5">
        <v>22</v>
      </c>
      <c r="C10" s="6">
        <f>AVERAGE(B4:B10)</f>
        <v>22.142857142857142</v>
      </c>
    </row>
    <row r="11" spans="1:10" ht="13.5" customHeight="1" x14ac:dyDescent="0.25">
      <c r="A11" s="4" t="s">
        <v>13</v>
      </c>
      <c r="B11" s="4">
        <v>20</v>
      </c>
      <c r="C11" s="26">
        <f>AVERAGE(B5:B11)</f>
        <v>22.571428571428573</v>
      </c>
    </row>
    <row r="12" spans="1:10" ht="14.25" customHeight="1" x14ac:dyDescent="0.25">
      <c r="A12" s="34" t="s">
        <v>37</v>
      </c>
      <c r="B12" s="5">
        <v>22</v>
      </c>
      <c r="C12" s="6">
        <f>AVERAGE(B6:B12)</f>
        <v>22.571428571428573</v>
      </c>
    </row>
    <row r="13" spans="1:10" ht="13.5" customHeight="1" x14ac:dyDescent="0.25">
      <c r="A13" s="35" t="s">
        <v>15</v>
      </c>
      <c r="B13" s="5">
        <v>21</v>
      </c>
      <c r="C13" s="6">
        <f>AVERAGE(B7:B13)</f>
        <v>22</v>
      </c>
    </row>
    <row r="14" spans="1:10" ht="12.75" customHeight="1" x14ac:dyDescent="0.25">
      <c r="A14" s="35" t="s">
        <v>16</v>
      </c>
      <c r="B14" s="4">
        <v>20</v>
      </c>
      <c r="C14" s="6">
        <f>AVERAGE(B8:B14)</f>
        <v>21.857142857142858</v>
      </c>
    </row>
    <row r="15" spans="1:10" ht="14.25" customHeight="1" x14ac:dyDescent="0.25">
      <c r="A15" s="35" t="s">
        <v>17</v>
      </c>
      <c r="B15" s="4">
        <v>17</v>
      </c>
      <c r="C15" s="6">
        <f>AVERAGE(B9:B15)</f>
        <v>21</v>
      </c>
    </row>
    <row r="16" spans="1:10" ht="13.5" customHeight="1" x14ac:dyDescent="0.25">
      <c r="A16" s="34" t="s">
        <v>18</v>
      </c>
      <c r="B16" s="5">
        <v>19</v>
      </c>
      <c r="C16" s="6">
        <f>AVERAGE(B10:B16)</f>
        <v>20.142857142857142</v>
      </c>
    </row>
    <row r="17" spans="1:2" ht="27.75" customHeight="1" x14ac:dyDescent="0.25">
      <c r="A17" s="12" t="s">
        <v>53</v>
      </c>
      <c r="B17" s="6">
        <f>C16*1.1</f>
        <v>22.157142857142858</v>
      </c>
    </row>
  </sheetData>
  <mergeCells count="1">
    <mergeCell ref="A1:J1"/>
  </mergeCells>
  <pageMargins left="0.7" right="0.7" top="0.75" bottom="0.75" header="0.3" footer="0.3"/>
  <pageSetup orientation="portrait" r:id="rId1"/>
  <ignoredErrors>
    <ignoredError sqref="C11:C16 C9:C10"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2019-07-24T10:14:11Z</dcterms:created>
  <dcterms:modified xsi:type="dcterms:W3CDTF">2019-08-06T11:53:42Z</dcterms:modified>
</cp:coreProperties>
</file>