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29"/>
  <workbookPr defaultThemeVersion="166925"/>
  <mc:AlternateContent xmlns:mc="http://schemas.openxmlformats.org/markup-compatibility/2006">
    <mc:Choice Requires="x15">
      <x15ac:absPath xmlns:x15ac="http://schemas.microsoft.com/office/spreadsheetml/2010/11/ac" url="D:\Formula Template\"/>
    </mc:Choice>
  </mc:AlternateContent>
  <xr:revisionPtr revIDLastSave="0" documentId="13_ncr:1_{63EA776A-767B-4FD3-9497-A8B8D4F8FD65}" xr6:coauthVersionLast="43" xr6:coauthVersionMax="43" xr10:uidLastSave="{00000000-0000-0000-0000-000000000000}"/>
  <bookViews>
    <workbookView xWindow="-120" yWindow="-120" windowWidth="20730" windowHeight="11160" xr2:uid="{2C668C28-35D6-42E1-9184-0F8B5E9F8F81}"/>
  </bookViews>
  <sheets>
    <sheet name="Wallstreetmojo.com" sheetId="4" r:id="rId1"/>
    <sheet name="Example 1" sheetId="1" r:id="rId2"/>
    <sheet name="Example 2" sheetId="2" r:id="rId3"/>
    <sheet name="Example 3"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17" i="3" l="1"/>
  <c r="B14" i="3"/>
  <c r="B16" i="3" s="1"/>
  <c r="B13" i="3"/>
  <c r="E11" i="3"/>
  <c r="B11" i="3"/>
  <c r="B20" i="2"/>
  <c r="B18" i="2"/>
  <c r="B17" i="2"/>
  <c r="B9" i="1"/>
  <c r="B8" i="1"/>
  <c r="B10" i="1" l="1"/>
  <c r="B21" i="2"/>
  <c r="B22" i="2" s="1"/>
  <c r="B24" i="2" s="1"/>
</calcChain>
</file>

<file path=xl/sharedStrings.xml><?xml version="1.0" encoding="utf-8"?>
<sst xmlns="http://schemas.openxmlformats.org/spreadsheetml/2006/main" count="75" uniqueCount="59">
  <si>
    <t>Particulars</t>
  </si>
  <si>
    <t>Amount</t>
  </si>
  <si>
    <t>Reserves</t>
  </si>
  <si>
    <t>TOTAL Debt</t>
  </si>
  <si>
    <t>Current Liabilities</t>
  </si>
  <si>
    <t xml:space="preserve">Gearing Ratio </t>
  </si>
  <si>
    <t>Total Equity</t>
  </si>
  <si>
    <t>Total  Debt</t>
  </si>
  <si>
    <t>Income Statement</t>
  </si>
  <si>
    <t xml:space="preserve">Cost of goods sold </t>
  </si>
  <si>
    <t xml:space="preserve">Depreciation </t>
  </si>
  <si>
    <t>Operating Expenses</t>
  </si>
  <si>
    <t>Interest Expenses</t>
  </si>
  <si>
    <t>Tax Expenses</t>
  </si>
  <si>
    <t>Total Expenses</t>
  </si>
  <si>
    <t>Net Profit</t>
  </si>
  <si>
    <t>EBIT</t>
  </si>
  <si>
    <t>Equity</t>
  </si>
  <si>
    <t>Plant and Machinery</t>
  </si>
  <si>
    <t>Investments</t>
  </si>
  <si>
    <t>Preference Share</t>
  </si>
  <si>
    <t>Advances</t>
  </si>
  <si>
    <t>BNP Loan</t>
  </si>
  <si>
    <t>Eurpoean Bank Bal</t>
  </si>
  <si>
    <t>Overdraft</t>
  </si>
  <si>
    <t>Receivables</t>
  </si>
  <si>
    <t>Payables</t>
  </si>
  <si>
    <t>Cash in hand</t>
  </si>
  <si>
    <t>Miscellaneous Exp</t>
  </si>
  <si>
    <t>Prepaid Exp</t>
  </si>
  <si>
    <t>Total Liabilities</t>
  </si>
  <si>
    <t>Total Assets</t>
  </si>
  <si>
    <t>TOTAL Assets</t>
  </si>
  <si>
    <t>Existing  Debt</t>
  </si>
  <si>
    <t>Proposed Debt</t>
  </si>
  <si>
    <t>Gearing Ratio</t>
  </si>
  <si>
    <t xml:space="preserve">Chase Mortgage Loan </t>
  </si>
  <si>
    <t xml:space="preserve">Bonds Issued </t>
  </si>
  <si>
    <t xml:space="preserve">Equity Share Capital </t>
  </si>
  <si>
    <t xml:space="preserve">Revenue from Operations </t>
  </si>
  <si>
    <t xml:space="preserve">Other Income </t>
  </si>
  <si>
    <t xml:space="preserve">Total Revenue </t>
  </si>
  <si>
    <t xml:space="preserve">Cost of Goods Sold </t>
  </si>
  <si>
    <t>10,50,000</t>
  </si>
  <si>
    <t>2,00,000</t>
  </si>
  <si>
    <t>12,50,000</t>
  </si>
  <si>
    <t>6,82,500</t>
  </si>
  <si>
    <t xml:space="preserve"> 2,00,000</t>
  </si>
  <si>
    <t xml:space="preserve">1,05,000 </t>
  </si>
  <si>
    <t xml:space="preserve"> 11,15,250</t>
  </si>
  <si>
    <t xml:space="preserve"> 1,34,750</t>
  </si>
  <si>
    <t>Current Cash Credit</t>
  </si>
  <si>
    <t>Prepared by Dheeraj Vaidya, CFA, FRM</t>
  </si>
  <si>
    <t>dheeraj@wallstreetmojo.com</t>
  </si>
  <si>
    <t>visit - www.wallstreetmojo.com</t>
  </si>
  <si>
    <t>Gearing Ratio Formula Excel Template</t>
  </si>
  <si>
    <t>Huston Inc reports the following numbers to the Bank, you are required to calculate gearing ratio using DE ratio.</t>
  </si>
  <si>
    <t>ABC has been recently hit by the competition and is looking for a loan from the bank. The Bank has put up a condition that its gearing ratio should be more than 4. Otherwise, ABC will be forced to either provide guarantor or mortgage any property.You are required to assess on basis of following details whether ABC meets Bank’s expectation of gearing ratio?</t>
  </si>
  <si>
    <t>Mr.Raj has a major shareholder of the company XYZ wants to conduct a financial health check up on the company as during their last annual general meeting the board took approval from shareholders to raise 300,000 more debt from external as unsecured.Mr.Raj wants to make sure that the total debt should not be more than 50% of the total assets. You are required to calculate the gearing ratio based on the below information.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</si>
</sst>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2"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b/>
      <sz val="11"/>
      <color rgb="FF000000"/>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43" fontId="1" fillId="0" borderId="0" applyFont="0" applyFill="0" applyBorder="0" applyAlignment="0" applyProtection="0"/>
    <xf numFmtId="0" fontId="7" fillId="0" borderId="0" applyNumberFormat="0" applyFill="0" applyBorder="0" applyAlignment="0" applyProtection="0"/>
  </cellStyleXfs>
  <cellXfs count="63">
    <xf numFmtId="0" fontId="0" fillId="0" borderId="0" xfId="0"/>
    <xf numFmtId="0" fontId="0" fillId="0" borderId="0" xfId="0" applyAlignment="1">
      <alignment horizontal="center"/>
    </xf>
    <xf numFmtId="1" fontId="0" fillId="0" borderId="0" xfId="0" applyNumberFormat="1" applyAlignment="1">
      <alignment horizontal="center" vertical="center"/>
    </xf>
    <xf numFmtId="1" fontId="6" fillId="0" borderId="1" xfId="0" applyNumberFormat="1" applyFont="1" applyBorder="1" applyAlignment="1">
      <alignment horizontal="center" vertical="center"/>
    </xf>
    <xf numFmtId="1" fontId="5" fillId="0" borderId="1" xfId="0" applyNumberFormat="1" applyFont="1" applyBorder="1" applyAlignment="1">
      <alignment horizontal="center" vertical="center"/>
    </xf>
    <xf numFmtId="1" fontId="5" fillId="0" borderId="1" xfId="0" applyNumberFormat="1" applyFont="1" applyBorder="1" applyAlignment="1">
      <alignment horizontal="center" vertical="center" wrapText="1"/>
    </xf>
    <xf numFmtId="1" fontId="0" fillId="0" borderId="1" xfId="0" applyNumberFormat="1" applyFont="1" applyBorder="1" applyAlignment="1">
      <alignment horizontal="center" vertical="center"/>
    </xf>
    <xf numFmtId="3" fontId="0" fillId="0" borderId="0" xfId="0" applyNumberFormat="1"/>
    <xf numFmtId="0" fontId="3" fillId="0" borderId="1" xfId="0" applyFont="1" applyBorder="1"/>
    <xf numFmtId="0" fontId="0" fillId="0" borderId="1" xfId="0" applyBorder="1"/>
    <xf numFmtId="0" fontId="0" fillId="0" borderId="1" xfId="1" applyNumberFormat="1" applyFont="1" applyBorder="1"/>
    <xf numFmtId="1" fontId="0" fillId="0" borderId="1" xfId="1" applyNumberFormat="1" applyFont="1" applyBorder="1" applyAlignment="1">
      <alignment horizontal="center" vertical="center"/>
    </xf>
    <xf numFmtId="1" fontId="0" fillId="0" borderId="1" xfId="1" applyNumberFormat="1" applyFont="1" applyBorder="1" applyAlignment="1">
      <alignment horizontal="center"/>
    </xf>
    <xf numFmtId="1" fontId="3" fillId="0" borderId="1" xfId="1" applyNumberFormat="1" applyFont="1" applyBorder="1" applyAlignment="1">
      <alignment horizontal="center"/>
    </xf>
    <xf numFmtId="0" fontId="6" fillId="0" borderId="1" xfId="0" applyFont="1" applyBorder="1" applyAlignment="1">
      <alignment vertical="center"/>
    </xf>
    <xf numFmtId="0" fontId="5" fillId="0" borderId="1" xfId="0" applyFont="1" applyBorder="1" applyAlignment="1">
      <alignment vertical="center"/>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0" fillId="0" borderId="1" xfId="0" applyFont="1" applyBorder="1" applyAlignment="1">
      <alignment horizontal="center"/>
    </xf>
    <xf numFmtId="3" fontId="0" fillId="0" borderId="1" xfId="0" applyNumberFormat="1" applyFont="1" applyBorder="1" applyAlignment="1">
      <alignment horizontal="center"/>
    </xf>
    <xf numFmtId="0" fontId="0" fillId="0" borderId="1" xfId="0" applyFont="1" applyBorder="1"/>
    <xf numFmtId="1" fontId="0" fillId="0" borderId="1" xfId="0" applyNumberFormat="1" applyBorder="1" applyAlignment="1">
      <alignment horizontal="center"/>
    </xf>
    <xf numFmtId="0" fontId="0" fillId="0" borderId="1" xfId="0" applyBorder="1" applyAlignment="1">
      <alignment horizontal="center"/>
    </xf>
    <xf numFmtId="2" fontId="0" fillId="0" borderId="1" xfId="0" applyNumberFormat="1" applyBorder="1" applyAlignment="1">
      <alignment horizontal="center"/>
    </xf>
    <xf numFmtId="0" fontId="5" fillId="0" borderId="1" xfId="0" applyFont="1" applyBorder="1" applyAlignment="1">
      <alignment vertical="top"/>
    </xf>
    <xf numFmtId="0" fontId="5" fillId="0" borderId="1" xfId="0" applyFont="1" applyBorder="1" applyAlignment="1">
      <alignment vertical="top" wrapText="1"/>
    </xf>
    <xf numFmtId="0" fontId="6" fillId="3" borderId="2" xfId="0" applyFont="1" applyFill="1" applyBorder="1" applyAlignment="1">
      <alignment vertical="top"/>
    </xf>
    <xf numFmtId="2" fontId="0" fillId="0" borderId="2" xfId="0" applyNumberFormat="1" applyFont="1" applyBorder="1" applyAlignment="1">
      <alignment horizontal="center" vertical="center"/>
    </xf>
    <xf numFmtId="0" fontId="0" fillId="0" borderId="0" xfId="0" applyBorder="1"/>
    <xf numFmtId="0" fontId="2" fillId="2" borderId="1" xfId="0" applyFont="1" applyFill="1" applyBorder="1" applyAlignment="1">
      <alignment vertical="center"/>
    </xf>
    <xf numFmtId="0" fontId="2" fillId="2" borderId="1" xfId="0" applyFont="1" applyFill="1" applyBorder="1" applyAlignment="1">
      <alignment horizontal="center" vertical="center"/>
    </xf>
    <xf numFmtId="0" fontId="0" fillId="0" borderId="1" xfId="0" applyFont="1" applyBorder="1" applyAlignment="1">
      <alignment wrapText="1"/>
    </xf>
    <xf numFmtId="0" fontId="3" fillId="3" borderId="1" xfId="0" applyFont="1" applyFill="1" applyBorder="1" applyAlignment="1">
      <alignment wrapText="1"/>
    </xf>
    <xf numFmtId="0" fontId="6" fillId="0" borderId="0" xfId="0" applyFont="1" applyBorder="1" applyAlignment="1">
      <alignment vertical="center" wrapText="1"/>
    </xf>
    <xf numFmtId="3" fontId="6" fillId="0" borderId="0" xfId="0" applyNumberFormat="1" applyFont="1" applyBorder="1" applyAlignment="1">
      <alignment horizontal="center" vertical="center" wrapText="1"/>
    </xf>
    <xf numFmtId="0" fontId="5" fillId="0" borderId="0" xfId="0" applyFont="1" applyBorder="1" applyAlignment="1">
      <alignment vertical="center" wrapText="1"/>
    </xf>
    <xf numFmtId="3" fontId="5" fillId="0" borderId="0" xfId="0" applyNumberFormat="1" applyFont="1" applyBorder="1" applyAlignment="1">
      <alignment horizontal="center" vertical="center" wrapText="1"/>
    </xf>
    <xf numFmtId="1" fontId="6" fillId="0" borderId="1" xfId="0" applyNumberFormat="1" applyFont="1" applyBorder="1" applyAlignment="1">
      <alignment horizontal="center" vertical="center" wrapText="1"/>
    </xf>
    <xf numFmtId="0" fontId="2" fillId="0" borderId="0" xfId="0" applyFont="1" applyFill="1" applyBorder="1" applyAlignment="1">
      <alignment horizontal="center" vertical="center"/>
    </xf>
    <xf numFmtId="1" fontId="0" fillId="0" borderId="0" xfId="1" applyNumberFormat="1" applyFont="1" applyFill="1" applyBorder="1" applyAlignment="1">
      <alignment horizontal="center" vertical="center"/>
    </xf>
    <xf numFmtId="1" fontId="0" fillId="0" borderId="0" xfId="1" applyNumberFormat="1" applyFont="1" applyFill="1" applyBorder="1" applyAlignment="1">
      <alignment horizontal="center"/>
    </xf>
    <xf numFmtId="1" fontId="3" fillId="0" borderId="0" xfId="1" applyNumberFormat="1" applyFont="1" applyFill="1" applyBorder="1" applyAlignment="1">
      <alignment horizontal="center"/>
    </xf>
    <xf numFmtId="1" fontId="0" fillId="0" borderId="0" xfId="0" applyNumberFormat="1" applyFill="1" applyBorder="1" applyAlignment="1">
      <alignment horizontal="center"/>
    </xf>
    <xf numFmtId="0" fontId="0" fillId="0" borderId="0" xfId="0" applyFill="1" applyBorder="1" applyAlignment="1">
      <alignment horizontal="center"/>
    </xf>
    <xf numFmtId="2" fontId="0" fillId="0" borderId="0" xfId="0" applyNumberFormat="1" applyFill="1" applyBorder="1" applyAlignment="1">
      <alignment horizontal="center"/>
    </xf>
    <xf numFmtId="0" fontId="3" fillId="3" borderId="1" xfId="0" applyFont="1" applyFill="1" applyBorder="1"/>
    <xf numFmtId="0" fontId="5" fillId="0" borderId="2" xfId="0" applyFont="1" applyBorder="1" applyAlignment="1">
      <alignment vertical="top"/>
    </xf>
    <xf numFmtId="1" fontId="0" fillId="0" borderId="2" xfId="0" applyNumberFormat="1" applyFont="1" applyBorder="1" applyAlignment="1">
      <alignment horizontal="center" vertical="center"/>
    </xf>
    <xf numFmtId="0" fontId="8" fillId="4" borderId="0" xfId="0" applyFont="1" applyFill="1"/>
    <xf numFmtId="0" fontId="0" fillId="4" borderId="0" xfId="0" applyFill="1"/>
    <xf numFmtId="0" fontId="4" fillId="4" borderId="0" xfId="0" applyFont="1" applyFill="1" applyAlignment="1">
      <alignment horizontal="left" indent="2"/>
    </xf>
    <xf numFmtId="0" fontId="9" fillId="4" borderId="0" xfId="2" applyFont="1" applyFill="1" applyAlignment="1">
      <alignment horizontal="left" indent="2"/>
    </xf>
    <xf numFmtId="0" fontId="10" fillId="4" borderId="0" xfId="0" applyFont="1" applyFill="1"/>
    <xf numFmtId="0" fontId="11" fillId="4" borderId="0" xfId="0" applyFont="1" applyFill="1"/>
    <xf numFmtId="0" fontId="2" fillId="2" borderId="2" xfId="0" applyFont="1" applyFill="1" applyBorder="1" applyAlignment="1">
      <alignment vertical="top"/>
    </xf>
    <xf numFmtId="1" fontId="2" fillId="2" borderId="2" xfId="0" applyNumberFormat="1" applyFont="1" applyFill="1" applyBorder="1" applyAlignment="1">
      <alignment horizontal="center" vertical="center"/>
    </xf>
    <xf numFmtId="0" fontId="3" fillId="0" borderId="1" xfId="0" applyFont="1" applyBorder="1" applyAlignment="1">
      <alignment horizontal="left" vertical="top" wrapText="1"/>
    </xf>
    <xf numFmtId="0" fontId="2" fillId="2" borderId="2" xfId="0" applyFont="1" applyFill="1" applyBorder="1" applyAlignment="1">
      <alignment vertical="center"/>
    </xf>
    <xf numFmtId="0" fontId="2" fillId="2" borderId="2" xfId="0" applyFont="1" applyFill="1" applyBorder="1" applyAlignment="1">
      <alignment horizontal="center" vertical="center"/>
    </xf>
    <xf numFmtId="0" fontId="2" fillId="2" borderId="2" xfId="0" applyFont="1" applyFill="1" applyBorder="1"/>
    <xf numFmtId="0" fontId="2" fillId="2" borderId="2" xfId="0" applyFont="1" applyFill="1" applyBorder="1" applyAlignment="1">
      <alignment horizontal="center"/>
    </xf>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D604F-5EE7-4659-A8CC-446DED1DE652}">
  <dimension ref="A1:D6"/>
  <sheetViews>
    <sheetView tabSelected="1" zoomScale="115" zoomScaleNormal="115" workbookViewId="0">
      <selection activeCell="M31" sqref="M31"/>
    </sheetView>
  </sheetViews>
  <sheetFormatPr defaultRowHeight="15" x14ac:dyDescent="0.25"/>
  <cols>
    <col min="1" max="16384" width="9.140625" style="51"/>
  </cols>
  <sheetData>
    <row r="1" spans="1:4" ht="28.5" x14ac:dyDescent="0.45">
      <c r="A1" s="50" t="s">
        <v>55</v>
      </c>
    </row>
    <row r="3" spans="1:4" x14ac:dyDescent="0.25">
      <c r="A3" s="52" t="s">
        <v>52</v>
      </c>
    </row>
    <row r="4" spans="1:4" x14ac:dyDescent="0.25">
      <c r="A4" s="53" t="s">
        <v>53</v>
      </c>
    </row>
    <row r="5" spans="1:4" x14ac:dyDescent="0.25">
      <c r="A5" s="52"/>
    </row>
    <row r="6" spans="1:4" ht="18.75" x14ac:dyDescent="0.3">
      <c r="A6" s="54" t="s">
        <v>54</v>
      </c>
      <c r="B6" s="55"/>
      <c r="C6" s="55"/>
      <c r="D6" s="55"/>
    </row>
  </sheetData>
  <hyperlinks>
    <hyperlink ref="A4" r:id="rId1" xr:uid="{E251AEFE-3D0F-4107-B0DB-395C56FE237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27F9F-20A0-46D8-A786-ED0F9E59A517}">
  <dimension ref="A1:F10"/>
  <sheetViews>
    <sheetView showGridLines="0" zoomScale="115" zoomScaleNormal="115" workbookViewId="0">
      <selection activeCell="B10" sqref="B10"/>
    </sheetView>
  </sheetViews>
  <sheetFormatPr defaultRowHeight="15" x14ac:dyDescent="0.25"/>
  <cols>
    <col min="1" max="1" width="21.85546875" customWidth="1"/>
    <col min="2" max="2" width="12.140625" style="2" customWidth="1"/>
  </cols>
  <sheetData>
    <row r="1" spans="1:6" ht="33.75" customHeight="1" x14ac:dyDescent="0.25">
      <c r="A1" s="58" t="s">
        <v>56</v>
      </c>
      <c r="B1" s="58"/>
      <c r="C1" s="58"/>
      <c r="D1" s="58"/>
      <c r="E1" s="58"/>
      <c r="F1" s="58"/>
    </row>
    <row r="2" spans="1:6" x14ac:dyDescent="0.25">
      <c r="A2" s="56" t="s">
        <v>0</v>
      </c>
      <c r="B2" s="57" t="s">
        <v>1</v>
      </c>
    </row>
    <row r="3" spans="1:6" x14ac:dyDescent="0.25">
      <c r="A3" s="26" t="s">
        <v>38</v>
      </c>
      <c r="B3" s="4">
        <v>30000000</v>
      </c>
    </row>
    <row r="4" spans="1:6" x14ac:dyDescent="0.25">
      <c r="A4" s="26" t="s">
        <v>37</v>
      </c>
      <c r="B4" s="4">
        <v>25000000</v>
      </c>
    </row>
    <row r="5" spans="1:6" x14ac:dyDescent="0.25">
      <c r="A5" s="26" t="s">
        <v>36</v>
      </c>
      <c r="B5" s="4">
        <v>35000000</v>
      </c>
    </row>
    <row r="6" spans="1:6" x14ac:dyDescent="0.25">
      <c r="A6" s="27" t="s">
        <v>4</v>
      </c>
      <c r="B6" s="5">
        <v>2500000</v>
      </c>
    </row>
    <row r="7" spans="1:6" x14ac:dyDescent="0.25">
      <c r="A7" s="27" t="s">
        <v>2</v>
      </c>
      <c r="B7" s="5">
        <v>2570000</v>
      </c>
    </row>
    <row r="8" spans="1:6" x14ac:dyDescent="0.25">
      <c r="A8" s="48" t="s">
        <v>6</v>
      </c>
      <c r="B8" s="49">
        <f>B3+B7</f>
        <v>32570000</v>
      </c>
    </row>
    <row r="9" spans="1:6" x14ac:dyDescent="0.25">
      <c r="A9" s="26" t="s">
        <v>7</v>
      </c>
      <c r="B9" s="6">
        <f>B4+B5</f>
        <v>60000000</v>
      </c>
    </row>
    <row r="10" spans="1:6" x14ac:dyDescent="0.25">
      <c r="A10" s="28" t="s">
        <v>5</v>
      </c>
      <c r="B10" s="29">
        <f>B9/B8</f>
        <v>1.8421860607921401</v>
      </c>
    </row>
  </sheetData>
  <mergeCells count="1">
    <mergeCell ref="A1:F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D7F38-9B19-420A-BFF7-F12E6D49CA59}">
  <dimension ref="A1:O25"/>
  <sheetViews>
    <sheetView showGridLines="0" zoomScale="115" zoomScaleNormal="115" workbookViewId="0">
      <selection activeCell="B24" sqref="B24"/>
    </sheetView>
  </sheetViews>
  <sheetFormatPr defaultRowHeight="15" x14ac:dyDescent="0.25"/>
  <cols>
    <col min="1" max="1" width="24" customWidth="1"/>
    <col min="2" max="2" width="20.7109375" style="1" customWidth="1"/>
    <col min="14" max="14" width="11.42578125" customWidth="1"/>
  </cols>
  <sheetData>
    <row r="1" spans="1:15" ht="61.5" customHeight="1" x14ac:dyDescent="0.25">
      <c r="A1" s="58" t="s">
        <v>57</v>
      </c>
      <c r="B1" s="58"/>
      <c r="C1" s="58"/>
      <c r="D1" s="58"/>
      <c r="E1" s="58"/>
      <c r="F1" s="58"/>
      <c r="G1" s="58"/>
      <c r="H1" s="58"/>
    </row>
    <row r="2" spans="1:15" x14ac:dyDescent="0.25">
      <c r="A2" s="59" t="s">
        <v>8</v>
      </c>
      <c r="B2" s="60" t="s">
        <v>1</v>
      </c>
    </row>
    <row r="3" spans="1:15" x14ac:dyDescent="0.25">
      <c r="A3" s="15" t="s">
        <v>39</v>
      </c>
      <c r="B3" s="4" t="s">
        <v>43</v>
      </c>
    </row>
    <row r="4" spans="1:15" x14ac:dyDescent="0.25">
      <c r="A4" s="15" t="s">
        <v>40</v>
      </c>
      <c r="B4" s="4" t="s">
        <v>44</v>
      </c>
    </row>
    <row r="5" spans="1:15" x14ac:dyDescent="0.25">
      <c r="A5" s="14" t="s">
        <v>41</v>
      </c>
      <c r="B5" s="3" t="s">
        <v>45</v>
      </c>
    </row>
    <row r="6" spans="1:15" x14ac:dyDescent="0.25">
      <c r="A6" s="15" t="s">
        <v>9</v>
      </c>
      <c r="B6" s="4" t="s">
        <v>46</v>
      </c>
    </row>
    <row r="7" spans="1:15" x14ac:dyDescent="0.25">
      <c r="A7" s="15" t="s">
        <v>10</v>
      </c>
      <c r="B7" s="4" t="s">
        <v>47</v>
      </c>
    </row>
    <row r="8" spans="1:15" x14ac:dyDescent="0.25">
      <c r="A8" s="17" t="s">
        <v>11</v>
      </c>
      <c r="B8" s="5" t="s">
        <v>48</v>
      </c>
    </row>
    <row r="9" spans="1:15" x14ac:dyDescent="0.25">
      <c r="A9" s="17" t="s">
        <v>12</v>
      </c>
      <c r="B9" s="5">
        <v>70000</v>
      </c>
    </row>
    <row r="10" spans="1:15" x14ac:dyDescent="0.25">
      <c r="A10" s="17" t="s">
        <v>13</v>
      </c>
      <c r="B10" s="5">
        <v>57750</v>
      </c>
    </row>
    <row r="11" spans="1:15" x14ac:dyDescent="0.25">
      <c r="A11" s="19" t="s">
        <v>14</v>
      </c>
      <c r="B11" s="39" t="s">
        <v>49</v>
      </c>
    </row>
    <row r="12" spans="1:15" x14ac:dyDescent="0.25">
      <c r="A12" s="19" t="s">
        <v>15</v>
      </c>
      <c r="B12" s="39" t="s">
        <v>50</v>
      </c>
    </row>
    <row r="14" spans="1:15" x14ac:dyDescent="0.25">
      <c r="A14" s="31" t="s">
        <v>8</v>
      </c>
      <c r="B14" s="32" t="s">
        <v>1</v>
      </c>
    </row>
    <row r="15" spans="1:15" x14ac:dyDescent="0.25">
      <c r="A15" s="15" t="s">
        <v>39</v>
      </c>
      <c r="B15" s="16">
        <v>1050000</v>
      </c>
      <c r="L15" s="30"/>
      <c r="M15" s="30"/>
      <c r="N15" s="30"/>
      <c r="O15" s="30"/>
    </row>
    <row r="16" spans="1:15" x14ac:dyDescent="0.25">
      <c r="A16" s="15" t="s">
        <v>40</v>
      </c>
      <c r="B16" s="16">
        <v>200000</v>
      </c>
      <c r="L16" s="30"/>
      <c r="M16" s="30"/>
      <c r="N16" s="30"/>
      <c r="O16" s="30"/>
    </row>
    <row r="17" spans="1:15" ht="15.75" customHeight="1" x14ac:dyDescent="0.25">
      <c r="A17" s="15" t="s">
        <v>41</v>
      </c>
      <c r="B17" s="16">
        <f>B15+B16</f>
        <v>1250000</v>
      </c>
      <c r="L17" s="30"/>
      <c r="M17" s="35"/>
      <c r="N17" s="36"/>
      <c r="O17" s="30"/>
    </row>
    <row r="18" spans="1:15" x14ac:dyDescent="0.25">
      <c r="A18" s="15" t="s">
        <v>42</v>
      </c>
      <c r="B18" s="16">
        <f>B15*65%</f>
        <v>682500</v>
      </c>
      <c r="L18" s="30"/>
      <c r="M18" s="30"/>
      <c r="N18" s="30"/>
      <c r="O18" s="30"/>
    </row>
    <row r="19" spans="1:15" ht="17.25" customHeight="1" x14ac:dyDescent="0.25">
      <c r="A19" s="15" t="s">
        <v>10</v>
      </c>
      <c r="B19" s="16">
        <v>200000</v>
      </c>
      <c r="L19" s="30"/>
      <c r="M19" s="37"/>
      <c r="N19" s="38"/>
      <c r="O19" s="30"/>
    </row>
    <row r="20" spans="1:15" x14ac:dyDescent="0.25">
      <c r="A20" s="17" t="s">
        <v>11</v>
      </c>
      <c r="B20" s="18">
        <f>B15*10%</f>
        <v>105000</v>
      </c>
      <c r="L20" s="30"/>
      <c r="M20" s="30"/>
      <c r="N20" s="30"/>
      <c r="O20" s="30"/>
    </row>
    <row r="21" spans="1:15" x14ac:dyDescent="0.25">
      <c r="A21" s="33" t="s">
        <v>14</v>
      </c>
      <c r="B21" s="20">
        <f>B18+B19+B20</f>
        <v>987500</v>
      </c>
      <c r="L21" s="30"/>
      <c r="M21" s="30"/>
      <c r="N21" s="30"/>
      <c r="O21" s="30"/>
    </row>
    <row r="22" spans="1:15" ht="14.25" customHeight="1" x14ac:dyDescent="0.25">
      <c r="A22" s="33" t="s">
        <v>16</v>
      </c>
      <c r="B22" s="21">
        <f>B17-B21</f>
        <v>262500</v>
      </c>
      <c r="C22" s="7"/>
      <c r="L22" s="30"/>
      <c r="M22" s="37"/>
      <c r="N22" s="38"/>
      <c r="O22" s="30"/>
    </row>
    <row r="23" spans="1:15" x14ac:dyDescent="0.25">
      <c r="A23" s="33" t="s">
        <v>12</v>
      </c>
      <c r="B23" s="20">
        <v>70000</v>
      </c>
      <c r="L23" s="30"/>
      <c r="M23" s="30"/>
      <c r="N23" s="30"/>
      <c r="O23" s="30"/>
    </row>
    <row r="24" spans="1:15" ht="15" customHeight="1" x14ac:dyDescent="0.25">
      <c r="A24" s="34" t="s">
        <v>35</v>
      </c>
      <c r="B24" s="20">
        <f>B22/B23</f>
        <v>3.75</v>
      </c>
      <c r="L24" s="30"/>
      <c r="M24" s="35"/>
      <c r="N24" s="36"/>
      <c r="O24" s="30"/>
    </row>
    <row r="25" spans="1:15" x14ac:dyDescent="0.25">
      <c r="L25" s="30"/>
      <c r="M25" s="30"/>
      <c r="N25" s="30"/>
      <c r="O25" s="30"/>
    </row>
  </sheetData>
  <mergeCells count="1">
    <mergeCell ref="A1:H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5164E-ADA0-4116-8F47-10FD5FECF681}">
  <dimension ref="A1:H17"/>
  <sheetViews>
    <sheetView showGridLines="0" zoomScale="115" zoomScaleNormal="115" workbookViewId="0">
      <selection activeCell="B17" sqref="B17"/>
    </sheetView>
  </sheetViews>
  <sheetFormatPr defaultRowHeight="15" x14ac:dyDescent="0.25"/>
  <cols>
    <col min="1" max="1" width="18" customWidth="1"/>
    <col min="2" max="2" width="12" style="1" customWidth="1"/>
    <col min="3" max="3" width="4" style="45" customWidth="1"/>
    <col min="4" max="4" width="19.5703125" customWidth="1"/>
    <col min="5" max="5" width="12" style="1" customWidth="1"/>
  </cols>
  <sheetData>
    <row r="1" spans="1:8" ht="74.25" customHeight="1" x14ac:dyDescent="0.25">
      <c r="A1" s="58" t="s">
        <v>58</v>
      </c>
      <c r="B1" s="58"/>
      <c r="C1" s="58"/>
      <c r="D1" s="58"/>
      <c r="E1" s="58"/>
      <c r="F1" s="58"/>
      <c r="G1" s="58"/>
      <c r="H1" s="58"/>
    </row>
    <row r="2" spans="1:8" x14ac:dyDescent="0.25">
      <c r="A2" s="61" t="s">
        <v>0</v>
      </c>
      <c r="B2" s="60" t="s">
        <v>1</v>
      </c>
      <c r="C2" s="40"/>
      <c r="D2" s="61" t="s">
        <v>0</v>
      </c>
      <c r="E2" s="62" t="s">
        <v>1</v>
      </c>
    </row>
    <row r="3" spans="1:8" x14ac:dyDescent="0.25">
      <c r="A3" s="22" t="s">
        <v>17</v>
      </c>
      <c r="B3" s="11">
        <v>1000000</v>
      </c>
      <c r="C3" s="41"/>
      <c r="D3" s="10" t="s">
        <v>18</v>
      </c>
      <c r="E3" s="12">
        <v>2500000</v>
      </c>
    </row>
    <row r="4" spans="1:8" x14ac:dyDescent="0.25">
      <c r="A4" s="22" t="s">
        <v>2</v>
      </c>
      <c r="B4" s="11">
        <v>500000</v>
      </c>
      <c r="C4" s="41"/>
      <c r="D4" s="22" t="s">
        <v>19</v>
      </c>
      <c r="E4" s="12">
        <v>200000</v>
      </c>
    </row>
    <row r="5" spans="1:8" x14ac:dyDescent="0.25">
      <c r="A5" s="22" t="s">
        <v>20</v>
      </c>
      <c r="B5" s="11">
        <v>300000</v>
      </c>
      <c r="C5" s="41"/>
      <c r="D5" s="22" t="s">
        <v>21</v>
      </c>
      <c r="E5" s="12">
        <v>100000</v>
      </c>
    </row>
    <row r="6" spans="1:8" x14ac:dyDescent="0.25">
      <c r="A6" s="22" t="s">
        <v>22</v>
      </c>
      <c r="B6" s="11">
        <v>1200000</v>
      </c>
      <c r="C6" s="41"/>
      <c r="D6" s="22" t="s">
        <v>23</v>
      </c>
      <c r="E6" s="12">
        <v>90000</v>
      </c>
    </row>
    <row r="7" spans="1:8" x14ac:dyDescent="0.25">
      <c r="A7" s="22" t="s">
        <v>24</v>
      </c>
      <c r="B7" s="11">
        <v>100000</v>
      </c>
      <c r="C7" s="41"/>
      <c r="D7" s="22" t="s">
        <v>25</v>
      </c>
      <c r="E7" s="12">
        <v>300000</v>
      </c>
    </row>
    <row r="8" spans="1:8" x14ac:dyDescent="0.25">
      <c r="A8" s="22" t="s">
        <v>26</v>
      </c>
      <c r="B8" s="11">
        <v>30000</v>
      </c>
      <c r="C8" s="41"/>
      <c r="D8" s="22" t="s">
        <v>27</v>
      </c>
      <c r="E8" s="12">
        <v>89000</v>
      </c>
    </row>
    <row r="9" spans="1:8" x14ac:dyDescent="0.25">
      <c r="A9" s="22" t="s">
        <v>51</v>
      </c>
      <c r="B9" s="11">
        <v>350000</v>
      </c>
      <c r="C9" s="41"/>
      <c r="D9" s="22" t="s">
        <v>28</v>
      </c>
      <c r="E9" s="12">
        <v>100000</v>
      </c>
    </row>
    <row r="10" spans="1:8" x14ac:dyDescent="0.25">
      <c r="A10" s="22"/>
      <c r="B10" s="12"/>
      <c r="C10" s="42"/>
      <c r="D10" s="22" t="s">
        <v>29</v>
      </c>
      <c r="E10" s="12">
        <v>101000</v>
      </c>
    </row>
    <row r="11" spans="1:8" x14ac:dyDescent="0.25">
      <c r="A11" s="8" t="s">
        <v>30</v>
      </c>
      <c r="B11" s="13">
        <f>SUM(B3:B9)</f>
        <v>3480000</v>
      </c>
      <c r="C11" s="43"/>
      <c r="D11" s="8" t="s">
        <v>31</v>
      </c>
      <c r="E11" s="13">
        <f>SUM(E3:E10)</f>
        <v>3480000</v>
      </c>
    </row>
    <row r="12" spans="1:8" x14ac:dyDescent="0.25">
      <c r="B12"/>
      <c r="C12"/>
      <c r="E12"/>
    </row>
    <row r="13" spans="1:8" x14ac:dyDescent="0.25">
      <c r="A13" s="9" t="s">
        <v>32</v>
      </c>
      <c r="B13" s="23">
        <f>E3+E4+E5+E6+E7+E8+E9+E10</f>
        <v>3480000</v>
      </c>
      <c r="C13" s="44"/>
    </row>
    <row r="14" spans="1:8" x14ac:dyDescent="0.25">
      <c r="A14" s="9" t="s">
        <v>33</v>
      </c>
      <c r="B14" s="23">
        <f>B5+B6+B7+B9</f>
        <v>1950000</v>
      </c>
      <c r="C14" s="44"/>
    </row>
    <row r="15" spans="1:8" x14ac:dyDescent="0.25">
      <c r="A15" s="9" t="s">
        <v>34</v>
      </c>
      <c r="B15" s="24">
        <v>300000</v>
      </c>
    </row>
    <row r="16" spans="1:8" x14ac:dyDescent="0.25">
      <c r="A16" s="9" t="s">
        <v>3</v>
      </c>
      <c r="B16" s="23">
        <f>B14+B15</f>
        <v>2250000</v>
      </c>
      <c r="C16" s="44"/>
    </row>
    <row r="17" spans="1:3" x14ac:dyDescent="0.25">
      <c r="A17" s="47" t="s">
        <v>35</v>
      </c>
      <c r="B17" s="25">
        <f>B16/B13</f>
        <v>0.64655172413793105</v>
      </c>
      <c r="C17" s="46"/>
    </row>
  </sheetData>
  <mergeCells count="1">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Example 1</vt:lpstr>
      <vt:lpstr>Example 2</vt:lpstr>
      <vt:lpstr>Example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cba_16</dc:creator>
  <cp:lastModifiedBy>cba_16</cp:lastModifiedBy>
  <dcterms:created xsi:type="dcterms:W3CDTF">2019-06-20T04:16:41Z</dcterms:created>
  <dcterms:modified xsi:type="dcterms:W3CDTF">2019-06-20T07:23:08Z</dcterms:modified>
</cp:coreProperties>
</file>