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harshada\harshada\Excel Template\"/>
    </mc:Choice>
  </mc:AlternateContent>
  <xr:revisionPtr revIDLastSave="0" documentId="13_ncr:1_{CCA1CD6A-95E1-4C2E-A0BE-43A8476A000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llstreetmojo.com" sheetId="2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8" i="1"/>
  <c r="C26" i="1"/>
  <c r="C24" i="1"/>
  <c r="C32" i="1" s="1"/>
  <c r="C11" i="1"/>
  <c r="C15" i="1"/>
  <c r="C36" i="1" l="1"/>
  <c r="C34" i="1"/>
  <c r="C20" i="1"/>
  <c r="C29" i="1" s="1"/>
  <c r="C19" i="1"/>
  <c r="C37" i="1" l="1"/>
  <c r="C35" i="1"/>
  <c r="C27" i="1"/>
  <c r="C25" i="1"/>
  <c r="C23" i="1"/>
</calcChain>
</file>

<file path=xl/sharedStrings.xml><?xml version="1.0" encoding="utf-8"?>
<sst xmlns="http://schemas.openxmlformats.org/spreadsheetml/2006/main" count="51" uniqueCount="48">
  <si>
    <t>The Company has provided folllowing information:</t>
  </si>
  <si>
    <t>Number of employees</t>
  </si>
  <si>
    <t>Offer Price</t>
  </si>
  <si>
    <t>1 month</t>
  </si>
  <si>
    <t>Time limit given to employees to decide</t>
  </si>
  <si>
    <t>Market Price</t>
  </si>
  <si>
    <t>Date of Grant of option</t>
  </si>
  <si>
    <t>Fair Value of option</t>
  </si>
  <si>
    <t>Employees accepted the option</t>
  </si>
  <si>
    <t>Nominal Value of Share</t>
  </si>
  <si>
    <t>Solution:</t>
  </si>
  <si>
    <t>Fair Value of ESPP</t>
  </si>
  <si>
    <t>Lock in period</t>
  </si>
  <si>
    <t>3 years</t>
  </si>
  <si>
    <t>On 31/10/2020</t>
  </si>
  <si>
    <t>Employer Related Calculations</t>
  </si>
  <si>
    <t>A</t>
  </si>
  <si>
    <t>B</t>
  </si>
  <si>
    <t>C</t>
  </si>
  <si>
    <t>O</t>
  </si>
  <si>
    <t>D</t>
  </si>
  <si>
    <t>E</t>
  </si>
  <si>
    <t>F</t>
  </si>
  <si>
    <t>Fair Value of ESPP to be recognised as expense (A*B)</t>
  </si>
  <si>
    <t>Amount Received in Bank Account (B*D)</t>
  </si>
  <si>
    <t>G</t>
  </si>
  <si>
    <t>Share Capital Account (B*F)</t>
  </si>
  <si>
    <t>H</t>
  </si>
  <si>
    <t>I</t>
  </si>
  <si>
    <t>Share Premium Received [B*(H-F)]</t>
  </si>
  <si>
    <t>Employee Related Calculations</t>
  </si>
  <si>
    <t>Price Paid</t>
  </si>
  <si>
    <t>Offer Price per option</t>
  </si>
  <si>
    <t>Number of stocks per employee</t>
  </si>
  <si>
    <t>Number of options</t>
  </si>
  <si>
    <t>J</t>
  </si>
  <si>
    <t>K</t>
  </si>
  <si>
    <t>L</t>
  </si>
  <si>
    <t>M</t>
  </si>
  <si>
    <t>N</t>
  </si>
  <si>
    <t>Gain Per option (K-J)</t>
  </si>
  <si>
    <t>Gain Per Employee (L*100 options)</t>
  </si>
  <si>
    <t>Amount of Investment (J*100 options)</t>
  </si>
  <si>
    <t>Gain Per Employee (%) (L/J)</t>
  </si>
  <si>
    <t>Prepared by Dheeraj Vaidya, CFA, FRM</t>
  </si>
  <si>
    <t>dheeraj@wallstreetmojo.com</t>
  </si>
  <si>
    <t>visit - www.wallstreetmojo.com</t>
  </si>
  <si>
    <t>Employee Stock Purchase Plan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</si>
</sst>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1" xfId="0" applyFont="1" applyBorder="1"/>
    <xf numFmtId="164" fontId="0" fillId="0" borderId="1" xfId="1" applyNumberFormat="1" applyFont="1" applyBorder="1"/>
    <xf numFmtId="0" fontId="6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4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8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 indent="2"/>
    </xf>
    <xf numFmtId="0" fontId="9" fillId="2" borderId="0" xfId="2" applyFont="1" applyFill="1" applyAlignment="1">
      <alignment horizontal="left" indent="2"/>
    </xf>
    <xf numFmtId="0" fontId="10" fillId="2" borderId="0" xfId="0" applyFont="1" applyFill="1"/>
    <xf numFmtId="0" fontId="11" fillId="2" borderId="0" xfId="0" applyFont="1" applyFill="1"/>
  </cellXfs>
  <cellStyles count="3">
    <cellStyle name="Hyperlink 3" xfId="2" xr:uid="{1D5657F6-F036-45DB-B11D-5D1C6DFC5C3E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9642-C8EC-4D02-B11F-A48FED02E28D}">
  <dimension ref="A1:D6"/>
  <sheetViews>
    <sheetView tabSelected="1" workbookViewId="0"/>
  </sheetViews>
  <sheetFormatPr defaultColWidth="9.109375" defaultRowHeight="14.4" x14ac:dyDescent="0.3"/>
  <cols>
    <col min="1" max="16384" width="9.109375" style="16"/>
  </cols>
  <sheetData>
    <row r="1" spans="1:4" ht="28.8" x14ac:dyDescent="0.55000000000000004">
      <c r="A1" s="15" t="s">
        <v>47</v>
      </c>
    </row>
    <row r="3" spans="1:4" x14ac:dyDescent="0.3">
      <c r="A3" s="17" t="s">
        <v>44</v>
      </c>
    </row>
    <row r="4" spans="1:4" x14ac:dyDescent="0.3">
      <c r="A4" s="18" t="s">
        <v>45</v>
      </c>
    </row>
    <row r="5" spans="1:4" x14ac:dyDescent="0.3">
      <c r="A5" s="17"/>
    </row>
    <row r="6" spans="1:4" ht="18" x14ac:dyDescent="0.35">
      <c r="A6" s="19" t="s">
        <v>46</v>
      </c>
      <c r="B6" s="20"/>
      <c r="C6" s="20"/>
      <c r="D6" s="20"/>
    </row>
  </sheetData>
  <hyperlinks>
    <hyperlink ref="A4" r:id="rId1" xr:uid="{65FD433B-9396-4600-A255-285D855569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showGridLines="0" topLeftCell="A2" zoomScale="115" zoomScaleNormal="115" workbookViewId="0">
      <selection activeCell="C37" sqref="C37"/>
    </sheetView>
  </sheetViews>
  <sheetFormatPr defaultRowHeight="15.6" x14ac:dyDescent="0.3"/>
  <cols>
    <col min="1" max="1" width="2.88671875" style="9" bestFit="1" customWidth="1"/>
    <col min="2" max="2" width="44.21875" style="1" customWidth="1"/>
    <col min="3" max="3" width="9.33203125" style="1" customWidth="1"/>
    <col min="4" max="4" width="12.21875" style="1" bestFit="1" customWidth="1"/>
    <col min="5" max="16384" width="8.88671875" style="1"/>
  </cols>
  <sheetData>
    <row r="1" spans="2:3" hidden="1" x14ac:dyDescent="0.3"/>
    <row r="2" spans="2:3" x14ac:dyDescent="0.3">
      <c r="B2" s="1" t="s">
        <v>0</v>
      </c>
    </row>
    <row r="3" spans="2:3" ht="5.4" customHeight="1" x14ac:dyDescent="0.3"/>
    <row r="4" spans="2:3" x14ac:dyDescent="0.3">
      <c r="B4" s="4" t="s">
        <v>6</v>
      </c>
      <c r="C4" s="7">
        <v>44105</v>
      </c>
    </row>
    <row r="5" spans="2:3" x14ac:dyDescent="0.3">
      <c r="B5" s="4" t="s">
        <v>33</v>
      </c>
      <c r="C5" s="8">
        <v>100</v>
      </c>
    </row>
    <row r="6" spans="2:3" x14ac:dyDescent="0.3">
      <c r="B6" s="4" t="s">
        <v>1</v>
      </c>
      <c r="C6" s="8">
        <v>850</v>
      </c>
    </row>
    <row r="7" spans="2:3" x14ac:dyDescent="0.3">
      <c r="B7" s="4" t="s">
        <v>32</v>
      </c>
      <c r="C7" s="10">
        <v>75</v>
      </c>
    </row>
    <row r="8" spans="2:3" x14ac:dyDescent="0.3">
      <c r="B8" s="4" t="s">
        <v>4</v>
      </c>
      <c r="C8" s="8" t="s">
        <v>3</v>
      </c>
    </row>
    <row r="9" spans="2:3" x14ac:dyDescent="0.3">
      <c r="B9" s="4" t="s">
        <v>12</v>
      </c>
      <c r="C9" s="8" t="s">
        <v>13</v>
      </c>
    </row>
    <row r="10" spans="2:3" x14ac:dyDescent="0.3">
      <c r="B10" s="4" t="s">
        <v>5</v>
      </c>
      <c r="C10" s="10">
        <v>90</v>
      </c>
    </row>
    <row r="11" spans="2:3" x14ac:dyDescent="0.3">
      <c r="B11" s="4" t="s">
        <v>7</v>
      </c>
      <c r="C11" s="10">
        <f>+C10-4</f>
        <v>86</v>
      </c>
    </row>
    <row r="12" spans="2:3" x14ac:dyDescent="0.3">
      <c r="B12" s="4" t="s">
        <v>9</v>
      </c>
      <c r="C12" s="10">
        <v>10</v>
      </c>
    </row>
    <row r="13" spans="2:3" ht="8.4" customHeight="1" x14ac:dyDescent="0.3">
      <c r="C13" s="9"/>
    </row>
    <row r="14" spans="2:3" x14ac:dyDescent="0.3">
      <c r="B14" s="6" t="s">
        <v>14</v>
      </c>
      <c r="C14" s="8"/>
    </row>
    <row r="15" spans="2:3" x14ac:dyDescent="0.3">
      <c r="B15" s="4" t="s">
        <v>8</v>
      </c>
      <c r="C15" s="8">
        <f>+C6*80%</f>
        <v>680</v>
      </c>
    </row>
    <row r="16" spans="2:3" ht="5.4" customHeight="1" x14ac:dyDescent="0.3"/>
    <row r="17" spans="1:4" x14ac:dyDescent="0.3">
      <c r="B17" s="2" t="s">
        <v>10</v>
      </c>
    </row>
    <row r="18" spans="1:4" ht="6" customHeight="1" x14ac:dyDescent="0.3"/>
    <row r="19" spans="1:4" x14ac:dyDescent="0.3">
      <c r="A19" s="8" t="s">
        <v>16</v>
      </c>
      <c r="B19" s="4" t="s">
        <v>11</v>
      </c>
      <c r="C19" s="8">
        <f>+C11-C7</f>
        <v>11</v>
      </c>
    </row>
    <row r="20" spans="1:4" x14ac:dyDescent="0.3">
      <c r="A20" s="8" t="s">
        <v>17</v>
      </c>
      <c r="B20" s="4" t="s">
        <v>34</v>
      </c>
      <c r="C20" s="10">
        <f>+C15*C5</f>
        <v>68000</v>
      </c>
    </row>
    <row r="21" spans="1:4" x14ac:dyDescent="0.3">
      <c r="A21" s="8"/>
      <c r="B21" s="4"/>
      <c r="C21" s="5"/>
    </row>
    <row r="22" spans="1:4" x14ac:dyDescent="0.3">
      <c r="A22" s="8"/>
      <c r="B22" s="6" t="s">
        <v>15</v>
      </c>
      <c r="C22" s="5"/>
    </row>
    <row r="23" spans="1:4" x14ac:dyDescent="0.3">
      <c r="A23" s="8" t="s">
        <v>18</v>
      </c>
      <c r="B23" s="4" t="s">
        <v>23</v>
      </c>
      <c r="C23" s="10">
        <f>+C20*C19</f>
        <v>748000</v>
      </c>
    </row>
    <row r="24" spans="1:4" x14ac:dyDescent="0.3">
      <c r="A24" s="8" t="s">
        <v>20</v>
      </c>
      <c r="B24" s="4" t="s">
        <v>2</v>
      </c>
      <c r="C24" s="10">
        <f>+C7</f>
        <v>75</v>
      </c>
    </row>
    <row r="25" spans="1:4" x14ac:dyDescent="0.3">
      <c r="A25" s="8" t="s">
        <v>21</v>
      </c>
      <c r="B25" s="4" t="s">
        <v>24</v>
      </c>
      <c r="C25" s="10">
        <f>+C20*C24</f>
        <v>5100000</v>
      </c>
      <c r="D25" s="3"/>
    </row>
    <row r="26" spans="1:4" x14ac:dyDescent="0.3">
      <c r="A26" s="8" t="s">
        <v>22</v>
      </c>
      <c r="B26" s="4" t="s">
        <v>9</v>
      </c>
      <c r="C26" s="10">
        <f>+C12</f>
        <v>10</v>
      </c>
      <c r="D26" s="3"/>
    </row>
    <row r="27" spans="1:4" x14ac:dyDescent="0.3">
      <c r="A27" s="8" t="s">
        <v>25</v>
      </c>
      <c r="B27" s="4" t="s">
        <v>26</v>
      </c>
      <c r="C27" s="10">
        <f>+C20*C26</f>
        <v>680000</v>
      </c>
    </row>
    <row r="28" spans="1:4" x14ac:dyDescent="0.3">
      <c r="A28" s="8" t="s">
        <v>27</v>
      </c>
      <c r="B28" s="4" t="s">
        <v>7</v>
      </c>
      <c r="C28" s="10">
        <f>+C11</f>
        <v>86</v>
      </c>
    </row>
    <row r="29" spans="1:4" x14ac:dyDescent="0.3">
      <c r="A29" s="8" t="s">
        <v>28</v>
      </c>
      <c r="B29" s="4" t="s">
        <v>29</v>
      </c>
      <c r="C29" s="10">
        <f>+C20*(C28-C26)</f>
        <v>5168000</v>
      </c>
      <c r="D29" s="3"/>
    </row>
    <row r="30" spans="1:4" x14ac:dyDescent="0.3">
      <c r="A30" s="8"/>
      <c r="B30" s="4"/>
      <c r="C30" s="4"/>
      <c r="D30" s="3"/>
    </row>
    <row r="31" spans="1:4" x14ac:dyDescent="0.3">
      <c r="A31" s="8"/>
      <c r="B31" s="6" t="s">
        <v>30</v>
      </c>
      <c r="C31" s="5"/>
    </row>
    <row r="32" spans="1:4" x14ac:dyDescent="0.3">
      <c r="A32" s="8" t="s">
        <v>35</v>
      </c>
      <c r="B32" s="4" t="s">
        <v>31</v>
      </c>
      <c r="C32" s="10">
        <f>+C24</f>
        <v>75</v>
      </c>
    </row>
    <row r="33" spans="1:3" x14ac:dyDescent="0.3">
      <c r="A33" s="8" t="s">
        <v>36</v>
      </c>
      <c r="B33" s="4" t="s">
        <v>5</v>
      </c>
      <c r="C33" s="12">
        <f>+C10</f>
        <v>90</v>
      </c>
    </row>
    <row r="34" spans="1:3" x14ac:dyDescent="0.3">
      <c r="A34" s="8" t="s">
        <v>37</v>
      </c>
      <c r="B34" s="4" t="s">
        <v>40</v>
      </c>
      <c r="C34" s="12">
        <f>+C33-C32</f>
        <v>15</v>
      </c>
    </row>
    <row r="35" spans="1:3" x14ac:dyDescent="0.3">
      <c r="A35" s="8" t="s">
        <v>38</v>
      </c>
      <c r="B35" s="4" t="s">
        <v>41</v>
      </c>
      <c r="C35" s="12">
        <f>+C34*C5</f>
        <v>1500</v>
      </c>
    </row>
    <row r="36" spans="1:3" x14ac:dyDescent="0.3">
      <c r="A36" s="8" t="s">
        <v>39</v>
      </c>
      <c r="B36" s="11" t="s">
        <v>42</v>
      </c>
      <c r="C36" s="13">
        <f>+C5*C32</f>
        <v>7500</v>
      </c>
    </row>
    <row r="37" spans="1:3" x14ac:dyDescent="0.3">
      <c r="A37" s="8" t="s">
        <v>19</v>
      </c>
      <c r="B37" s="11" t="s">
        <v>43</v>
      </c>
      <c r="C37" s="14">
        <f>+C34/C32</f>
        <v>0.2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Wallstreetmojo.com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DKV</dc:creator>
  <cp:lastModifiedBy>Harshada Khot</cp:lastModifiedBy>
  <dcterms:created xsi:type="dcterms:W3CDTF">2015-06-05T18:17:20Z</dcterms:created>
  <dcterms:modified xsi:type="dcterms:W3CDTF">2020-12-08T07:51:33Z</dcterms:modified>
</cp:coreProperties>
</file>