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Excel Template\"/>
    </mc:Choice>
  </mc:AlternateContent>
  <xr:revisionPtr revIDLastSave="0" documentId="13_ncr:1_{E944D7B6-FEED-4DA8-81CE-2BFAA2B13355}" xr6:coauthVersionLast="45" xr6:coauthVersionMax="45" xr10:uidLastSave="{00000000-0000-0000-0000-000000000000}"/>
  <bookViews>
    <workbookView xWindow="-120" yWindow="-120" windowWidth="20730" windowHeight="11160" xr2:uid="{8CB252C1-4CF5-47CA-BA6A-A5E8ADBB5325}"/>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1" i="4" l="1"/>
  <c r="B14" i="4" s="1"/>
  <c r="B15" i="4" s="1"/>
  <c r="B8" i="4"/>
  <c r="B7" i="3"/>
  <c r="B6" i="3"/>
  <c r="B5" i="3"/>
  <c r="B10" i="2"/>
  <c r="E10" i="2"/>
  <c r="D10" i="2"/>
  <c r="C10" i="2"/>
  <c r="B12" i="4" l="1"/>
  <c r="B21" i="4" s="1"/>
  <c r="B17" i="4"/>
  <c r="B18" i="4" s="1"/>
  <c r="B22" i="4" s="1"/>
  <c r="B20" i="4" l="1"/>
</calcChain>
</file>

<file path=xl/sharedStrings.xml><?xml version="1.0" encoding="utf-8"?>
<sst xmlns="http://schemas.openxmlformats.org/spreadsheetml/2006/main" count="47" uniqueCount="41">
  <si>
    <t xml:space="preserve">Particular </t>
  </si>
  <si>
    <t>Value</t>
  </si>
  <si>
    <t>A</t>
  </si>
  <si>
    <t>B</t>
  </si>
  <si>
    <t>C</t>
  </si>
  <si>
    <t>D</t>
  </si>
  <si>
    <t>No. of Partners</t>
  </si>
  <si>
    <t>Profit Sharing Ratio Each</t>
  </si>
  <si>
    <t>New Profit Sharing Ratio</t>
  </si>
  <si>
    <t>Particulars</t>
  </si>
  <si>
    <t>Dilution for Old Partners</t>
  </si>
  <si>
    <t>New Ratio</t>
  </si>
  <si>
    <t>Change in Ratio</t>
  </si>
  <si>
    <t>Existing Ratio</t>
  </si>
  <si>
    <t>Shares offering in IPO</t>
  </si>
  <si>
    <t>Value (million)</t>
  </si>
  <si>
    <t>After Dilution Holding of Promoters</t>
  </si>
  <si>
    <t>Dilution of Ownership</t>
  </si>
  <si>
    <t>Existing Holding of Promoters</t>
  </si>
  <si>
    <t>New Holdings</t>
  </si>
  <si>
    <t>Convertible Debentures</t>
  </si>
  <si>
    <t>Holding of Mr A</t>
  </si>
  <si>
    <t>Common Stock</t>
  </si>
  <si>
    <t>Convertible Preference Shares</t>
  </si>
  <si>
    <t>Follow on Public Offer</t>
  </si>
  <si>
    <t>After Conversion of Debentures</t>
  </si>
  <si>
    <t>After Conversion of Preference Share</t>
  </si>
  <si>
    <t>Common Stock (Equity)</t>
  </si>
  <si>
    <t>Current Holding of Mr A</t>
  </si>
  <si>
    <t>After Follow on Public Offer</t>
  </si>
  <si>
    <t>Dilution of Holding after Conversion of Preference Shares</t>
  </si>
  <si>
    <t>Existing Holding</t>
  </si>
  <si>
    <t>Dilution of Holding after Conversion of Debentures</t>
  </si>
  <si>
    <t>Dilution of Holding after Follow on Public Offer</t>
  </si>
  <si>
    <t>There is a partnership firm of lawyers. In that firm there are four partners name A, B, C and D. Partners have equal profit sharing ratio i.e. 25% each. Now, the firm wants to introduce a new partner name E. After the admission of E in the firm, the partnership deed was changed and now, the new profit sharing ratio is 20% each. Calculate dilution of ownership.</t>
  </si>
  <si>
    <t>RHS Inc. is a private company and all the shares have been held by its promoters only. Promoters of the company decide to list RHS Inc. in the stock exchange. Promoters want to issue an initial public offer to the public. Promoters are holding 70000 million common stocks at $1 each. Promoters want to issue 33600 million common stocks in the initial public offer and remaining stock will be held by them. Calculate dilution of stock/ ownership.</t>
  </si>
  <si>
    <t>HNR Inc. is a public corporation. The company is listed on the US stock exchange (NYSE). The company has a common equity of 90000 million stocks. The company has 40000 million convertible preference shares. Also, the company wants to issue follow on public offer (FPO) to raise funds from the public. The company is issuing 30000 million stocks in follow on public offer. The company had issued 20,000 million convertible debentures to the public 5 years ago. These debentures will need to be converted into common stock in the current year. One shareholder of the company is currently holding 8100 million stocks. Calculate dilution in ownership.</t>
  </si>
  <si>
    <t>Prepared by Dheeraj Vaidya, CFA, FRM</t>
  </si>
  <si>
    <t>dheeraj@wallstreetmojo.com</t>
  </si>
  <si>
    <t>visit - www.wallstreetmojo.com</t>
  </si>
  <si>
    <t>Dilution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</si>
</sst>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5" fillId="0" borderId="0" applyNumberFormat="0" applyFill="0" applyBorder="0" applyAlignment="0" applyProtection="0"/>
  </cellStyleXfs>
  <cellXfs count="40">
    <xf numFmtId="0" fontId="0" fillId="0" borderId="0" xfId="0"/>
    <xf numFmtId="0" fontId="0" fillId="0" borderId="1" xfId="0" applyBorder="1"/>
    <xf numFmtId="0" fontId="0" fillId="0" borderId="1" xfId="0" applyFont="1" applyBorder="1"/>
    <xf numFmtId="0" fontId="0" fillId="0" borderId="0" xfId="0" applyBorder="1"/>
    <xf numFmtId="0" fontId="0" fillId="0" borderId="1" xfId="0" applyFont="1" applyBorder="1" applyAlignment="1">
      <alignment horizontal="center" vertical="center"/>
    </xf>
    <xf numFmtId="9" fontId="0" fillId="0" borderId="1" xfId="0" applyNumberFormat="1" applyFont="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xf numFmtId="0" fontId="0" fillId="0" borderId="0" xfId="0" applyFont="1" applyBorder="1"/>
    <xf numFmtId="9" fontId="0" fillId="0" borderId="0" xfId="0" applyNumberFormat="1" applyFont="1" applyBorder="1" applyAlignment="1">
      <alignment horizontal="center" vertical="center"/>
    </xf>
    <xf numFmtId="9" fontId="0" fillId="0" borderId="1" xfId="0" applyNumberFormat="1" applyBorder="1" applyAlignment="1">
      <alignment horizontal="center" vertical="center"/>
    </xf>
    <xf numFmtId="9" fontId="0" fillId="0" borderId="1" xfId="1" applyFont="1" applyBorder="1" applyAlignment="1">
      <alignment horizontal="center" vertical="center"/>
    </xf>
    <xf numFmtId="0" fontId="3" fillId="3" borderId="1" xfId="0" applyFont="1" applyFill="1" applyBorder="1"/>
    <xf numFmtId="9" fontId="3" fillId="0" borderId="1" xfId="1"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3" fillId="3" borderId="1" xfId="0" applyFont="1" applyFill="1" applyBorder="1" applyAlignment="1">
      <alignment wrapText="1"/>
    </xf>
    <xf numFmtId="0" fontId="0" fillId="0" borderId="1" xfId="0" applyFont="1" applyFill="1" applyBorder="1" applyAlignment="1">
      <alignment wrapText="1"/>
    </xf>
    <xf numFmtId="0" fontId="0" fillId="0" borderId="1" xfId="0" applyFont="1" applyFill="1" applyBorder="1"/>
    <xf numFmtId="0" fontId="0" fillId="0" borderId="1" xfId="0" applyBorder="1" applyAlignment="1">
      <alignment horizontal="center"/>
    </xf>
    <xf numFmtId="0" fontId="0" fillId="0" borderId="0" xfId="0" applyAlignment="1">
      <alignment wrapText="1"/>
    </xf>
    <xf numFmtId="0" fontId="3" fillId="0" borderId="1" xfId="0" applyFont="1" applyBorder="1" applyAlignment="1"/>
    <xf numFmtId="0" fontId="0" fillId="0" borderId="0" xfId="0" applyFont="1" applyFill="1" applyBorder="1"/>
    <xf numFmtId="9" fontId="0" fillId="0" borderId="0" xfId="1" applyFont="1" applyBorder="1" applyAlignment="1">
      <alignment horizontal="center" vertical="center"/>
    </xf>
    <xf numFmtId="10" fontId="0" fillId="0" borderId="1" xfId="1" applyNumberFormat="1" applyFont="1" applyBorder="1" applyAlignment="1">
      <alignment horizontal="center" vertical="center" wrapText="1"/>
    </xf>
    <xf numFmtId="0" fontId="3" fillId="0" borderId="0" xfId="0" quotePrefix="1" applyFont="1"/>
    <xf numFmtId="0" fontId="3" fillId="0" borderId="0" xfId="0" quotePrefix="1" applyFont="1" applyAlignment="1">
      <alignment wrapText="1"/>
    </xf>
    <xf numFmtId="10" fontId="0" fillId="0" borderId="1" xfId="0" applyNumberFormat="1" applyBorder="1" applyAlignment="1">
      <alignment horizontal="center" vertical="center"/>
    </xf>
    <xf numFmtId="0" fontId="3" fillId="0" borderId="1" xfId="0" applyFont="1" applyBorder="1" applyAlignment="1">
      <alignment horizontal="left" vertical="center"/>
    </xf>
    <xf numFmtId="10" fontId="0" fillId="0" borderId="1" xfId="1" applyNumberFormat="1" applyFont="1" applyBorder="1" applyAlignment="1">
      <alignment horizontal="center" vertical="center"/>
    </xf>
    <xf numFmtId="0" fontId="3" fillId="3" borderId="1" xfId="0" applyFont="1" applyFill="1" applyBorder="1" applyAlignment="1">
      <alignment vertical="center" wrapText="1"/>
    </xf>
    <xf numFmtId="10" fontId="0" fillId="0" borderId="1" xfId="0" applyNumberFormat="1" applyBorder="1" applyAlignment="1">
      <alignment horizontal="center" vertical="center" wrapText="1"/>
    </xf>
    <xf numFmtId="164" fontId="0" fillId="0" borderId="1" xfId="1" applyNumberFormat="1" applyFont="1" applyBorder="1" applyAlignment="1">
      <alignment horizontal="center" vertical="center"/>
    </xf>
    <xf numFmtId="0" fontId="3" fillId="0" borderId="0" xfId="0" applyFont="1" applyAlignment="1">
      <alignment horizontal="left" vertical="center" wrapText="1"/>
    </xf>
    <xf numFmtId="0" fontId="6" fillId="4" borderId="0" xfId="0" applyFont="1" applyFill="1"/>
    <xf numFmtId="0" fontId="0" fillId="4" borderId="0" xfId="0" applyFill="1"/>
    <xf numFmtId="0" fontId="4" fillId="4" borderId="0" xfId="0" applyFont="1" applyFill="1" applyAlignment="1">
      <alignment horizontal="left" indent="2"/>
    </xf>
    <xf numFmtId="0" fontId="7" fillId="4" borderId="0" xfId="2" applyFont="1" applyFill="1" applyAlignment="1">
      <alignment horizontal="left" indent="2"/>
    </xf>
    <xf numFmtId="0" fontId="8" fillId="4" borderId="0" xfId="0" applyFont="1" applyFill="1"/>
    <xf numFmtId="0" fontId="9" fillId="4" borderId="0" xfId="0" applyFont="1" applyFill="1"/>
  </cellXfs>
  <cellStyles count="3">
    <cellStyle name="Hyperlink 3" xfId="2" xr:uid="{5DE3C323-6DBC-45BA-AFDD-6FCA93170171}"/>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4F1F5-D82F-434B-8652-939152103DE7}">
  <dimension ref="A1:D6"/>
  <sheetViews>
    <sheetView tabSelected="1" workbookViewId="0">
      <selection activeCell="L8" sqref="L8"/>
    </sheetView>
  </sheetViews>
  <sheetFormatPr defaultRowHeight="15" x14ac:dyDescent="0.25"/>
  <cols>
    <col min="1" max="16384" width="9.140625" style="35"/>
  </cols>
  <sheetData>
    <row r="1" spans="1:4" ht="28.5" x14ac:dyDescent="0.45">
      <c r="A1" s="34" t="s">
        <v>40</v>
      </c>
    </row>
    <row r="3" spans="1:4" x14ac:dyDescent="0.25">
      <c r="A3" s="36" t="s">
        <v>37</v>
      </c>
    </row>
    <row r="4" spans="1:4" x14ac:dyDescent="0.25">
      <c r="A4" s="37" t="s">
        <v>38</v>
      </c>
    </row>
    <row r="5" spans="1:4" x14ac:dyDescent="0.25">
      <c r="A5" s="36"/>
    </row>
    <row r="6" spans="1:4" ht="18.75" x14ac:dyDescent="0.3">
      <c r="A6" s="38" t="s">
        <v>39</v>
      </c>
      <c r="B6" s="39"/>
      <c r="C6" s="39"/>
      <c r="D6" s="39"/>
    </row>
  </sheetData>
  <hyperlinks>
    <hyperlink ref="A4" r:id="rId1" xr:uid="{675D34A8-B935-4096-81F2-D2252E7784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9C2B7-2E2C-4CED-8A2E-728FA42554AD}">
  <dimension ref="A1:J10"/>
  <sheetViews>
    <sheetView showGridLines="0" zoomScale="115" zoomScaleNormal="115" workbookViewId="0">
      <selection activeCell="B10" sqref="B10"/>
    </sheetView>
  </sheetViews>
  <sheetFormatPr defaultRowHeight="15" x14ac:dyDescent="0.25"/>
  <cols>
    <col min="1" max="1" width="22.5703125" customWidth="1"/>
    <col min="2" max="2" width="9.42578125" customWidth="1"/>
    <col min="3" max="4" width="8.7109375" customWidth="1"/>
  </cols>
  <sheetData>
    <row r="1" spans="1:10" ht="63" customHeight="1" x14ac:dyDescent="0.25">
      <c r="A1" s="33" t="s">
        <v>34</v>
      </c>
      <c r="B1" s="33"/>
      <c r="C1" s="33"/>
      <c r="D1" s="33"/>
      <c r="E1" s="33"/>
      <c r="F1" s="33"/>
      <c r="G1" s="33"/>
      <c r="H1" s="33"/>
      <c r="I1" s="33"/>
      <c r="J1" s="33"/>
    </row>
    <row r="2" spans="1:10" x14ac:dyDescent="0.25">
      <c r="A2" s="7" t="s">
        <v>9</v>
      </c>
      <c r="B2" s="6" t="s">
        <v>1</v>
      </c>
      <c r="F2" s="3"/>
    </row>
    <row r="3" spans="1:10" x14ac:dyDescent="0.25">
      <c r="A3" s="2" t="s">
        <v>6</v>
      </c>
      <c r="B3" s="4">
        <v>4</v>
      </c>
      <c r="F3" s="3"/>
    </row>
    <row r="4" spans="1:10" x14ac:dyDescent="0.25">
      <c r="A4" s="2" t="s">
        <v>7</v>
      </c>
      <c r="B4" s="5">
        <v>0.25</v>
      </c>
      <c r="F4" s="3"/>
    </row>
    <row r="5" spans="1:10" x14ac:dyDescent="0.25">
      <c r="A5" s="2" t="s">
        <v>8</v>
      </c>
      <c r="B5" s="5">
        <v>0.2</v>
      </c>
      <c r="E5" s="3"/>
      <c r="F5" s="3"/>
    </row>
    <row r="6" spans="1:10" x14ac:dyDescent="0.25">
      <c r="A6" s="8"/>
      <c r="B6" s="9"/>
      <c r="E6" s="3"/>
      <c r="F6" s="3"/>
    </row>
    <row r="7" spans="1:10" x14ac:dyDescent="0.25">
      <c r="A7" s="7" t="s">
        <v>10</v>
      </c>
      <c r="B7" s="6" t="s">
        <v>2</v>
      </c>
      <c r="C7" s="6" t="s">
        <v>3</v>
      </c>
      <c r="D7" s="6" t="s">
        <v>4</v>
      </c>
      <c r="E7" s="6" t="s">
        <v>5</v>
      </c>
    </row>
    <row r="8" spans="1:10" x14ac:dyDescent="0.25">
      <c r="A8" s="1" t="s">
        <v>13</v>
      </c>
      <c r="B8" s="10">
        <v>0.25</v>
      </c>
      <c r="C8" s="10">
        <v>0.25</v>
      </c>
      <c r="D8" s="10">
        <v>0.25</v>
      </c>
      <c r="E8" s="10">
        <v>0.25</v>
      </c>
    </row>
    <row r="9" spans="1:10" x14ac:dyDescent="0.25">
      <c r="A9" s="1" t="s">
        <v>11</v>
      </c>
      <c r="B9" s="10">
        <v>0.2</v>
      </c>
      <c r="C9" s="10">
        <v>0.2</v>
      </c>
      <c r="D9" s="10">
        <v>0.2</v>
      </c>
      <c r="E9" s="10">
        <v>0.2</v>
      </c>
    </row>
    <row r="10" spans="1:10" x14ac:dyDescent="0.25">
      <c r="A10" s="12" t="s">
        <v>12</v>
      </c>
      <c r="B10" s="13">
        <f>(B8-B9)/B8*100%</f>
        <v>0.19999999999999996</v>
      </c>
      <c r="C10" s="13">
        <f>(C8-C9)/C8*100%</f>
        <v>0.19999999999999996</v>
      </c>
      <c r="D10" s="13">
        <f>(D8-D9)/D8*100%</f>
        <v>0.19999999999999996</v>
      </c>
      <c r="E10" s="13">
        <f>(E8-E9)/E8*100%</f>
        <v>0.19999999999999996</v>
      </c>
    </row>
  </sheetData>
  <mergeCells count="1">
    <mergeCell ref="A1:J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EDFE6-EB22-4C35-BABB-4C7AA8BE8FE7}">
  <dimension ref="A1:H7"/>
  <sheetViews>
    <sheetView showGridLines="0" zoomScale="115" zoomScaleNormal="115" workbookViewId="0">
      <selection activeCell="B7" sqref="B7"/>
    </sheetView>
  </sheetViews>
  <sheetFormatPr defaultRowHeight="15" x14ac:dyDescent="0.25"/>
  <cols>
    <col min="1" max="1" width="26.85546875" customWidth="1"/>
    <col min="2" max="2" width="14.42578125" customWidth="1"/>
  </cols>
  <sheetData>
    <row r="1" spans="1:8" ht="75" customHeight="1" x14ac:dyDescent="0.25">
      <c r="A1" s="33" t="s">
        <v>35</v>
      </c>
      <c r="B1" s="33"/>
      <c r="C1" s="33"/>
      <c r="D1" s="33"/>
      <c r="E1" s="33"/>
      <c r="F1" s="33"/>
      <c r="G1" s="33"/>
      <c r="H1" s="33"/>
    </row>
    <row r="2" spans="1:8" x14ac:dyDescent="0.25">
      <c r="A2" s="7" t="s">
        <v>9</v>
      </c>
      <c r="B2" s="6" t="s">
        <v>15</v>
      </c>
    </row>
    <row r="3" spans="1:8" ht="13.5" customHeight="1" x14ac:dyDescent="0.25">
      <c r="A3" s="15" t="s">
        <v>18</v>
      </c>
      <c r="B3" s="14">
        <v>70000</v>
      </c>
    </row>
    <row r="4" spans="1:8" x14ac:dyDescent="0.25">
      <c r="A4" s="1" t="s">
        <v>14</v>
      </c>
      <c r="B4" s="14">
        <v>33600</v>
      </c>
    </row>
    <row r="5" spans="1:8" ht="29.25" customHeight="1" x14ac:dyDescent="0.25">
      <c r="A5" s="17" t="s">
        <v>16</v>
      </c>
      <c r="B5" s="14">
        <f>B3-B4</f>
        <v>36400</v>
      </c>
    </row>
    <row r="6" spans="1:8" x14ac:dyDescent="0.25">
      <c r="A6" s="18" t="s">
        <v>17</v>
      </c>
      <c r="B6" s="11">
        <f>(B3-B4)/B3*100%</f>
        <v>0.52</v>
      </c>
    </row>
    <row r="7" spans="1:8" x14ac:dyDescent="0.25">
      <c r="A7" s="16" t="s">
        <v>19</v>
      </c>
      <c r="B7" s="11">
        <f>100%-B6</f>
        <v>0.48</v>
      </c>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C8D98-E588-46A6-9557-3D5644D5B82C}">
  <dimension ref="A1:H22"/>
  <sheetViews>
    <sheetView showGridLines="0" topLeftCell="A2" zoomScale="108" zoomScaleNormal="108" workbookViewId="0">
      <selection activeCell="B20" sqref="B20"/>
    </sheetView>
  </sheetViews>
  <sheetFormatPr defaultRowHeight="15" x14ac:dyDescent="0.25"/>
  <cols>
    <col min="1" max="1" width="37.42578125" customWidth="1"/>
    <col min="2" max="2" width="14.42578125" customWidth="1"/>
  </cols>
  <sheetData>
    <row r="1" spans="1:8" ht="99.75" customHeight="1" x14ac:dyDescent="0.25">
      <c r="A1" s="33" t="s">
        <v>36</v>
      </c>
      <c r="B1" s="33"/>
      <c r="C1" s="33"/>
      <c r="D1" s="33"/>
      <c r="E1" s="33"/>
      <c r="F1" s="33"/>
      <c r="G1" s="33"/>
      <c r="H1" s="33"/>
    </row>
    <row r="2" spans="1:8" x14ac:dyDescent="0.25">
      <c r="A2" s="7" t="s">
        <v>0</v>
      </c>
      <c r="B2" s="6" t="s">
        <v>15</v>
      </c>
    </row>
    <row r="3" spans="1:8" x14ac:dyDescent="0.25">
      <c r="A3" s="1" t="s">
        <v>27</v>
      </c>
      <c r="B3" s="14">
        <v>90000</v>
      </c>
    </row>
    <row r="4" spans="1:8" x14ac:dyDescent="0.25">
      <c r="A4" s="1" t="s">
        <v>23</v>
      </c>
      <c r="B4" s="14">
        <v>40000</v>
      </c>
    </row>
    <row r="5" spans="1:8" x14ac:dyDescent="0.25">
      <c r="A5" s="1" t="s">
        <v>20</v>
      </c>
      <c r="B5" s="14">
        <v>20000</v>
      </c>
    </row>
    <row r="6" spans="1:8" x14ac:dyDescent="0.25">
      <c r="A6" s="1" t="s">
        <v>24</v>
      </c>
      <c r="B6" s="14">
        <v>30000</v>
      </c>
    </row>
    <row r="7" spans="1:8" x14ac:dyDescent="0.25">
      <c r="A7" s="1" t="s">
        <v>21</v>
      </c>
      <c r="B7" s="19">
        <v>8100</v>
      </c>
    </row>
    <row r="8" spans="1:8" x14ac:dyDescent="0.25">
      <c r="A8" s="18" t="s">
        <v>31</v>
      </c>
      <c r="B8" s="11">
        <f>B7/B3</f>
        <v>0.09</v>
      </c>
    </row>
    <row r="9" spans="1:8" ht="4.5" customHeight="1" x14ac:dyDescent="0.25">
      <c r="A9" s="22"/>
      <c r="B9" s="23"/>
    </row>
    <row r="10" spans="1:8" x14ac:dyDescent="0.25">
      <c r="A10" s="21" t="s">
        <v>26</v>
      </c>
      <c r="B10" s="11"/>
    </row>
    <row r="11" spans="1:8" x14ac:dyDescent="0.25">
      <c r="A11" s="18" t="s">
        <v>22</v>
      </c>
      <c r="B11" s="14">
        <f>B3+B4</f>
        <v>130000</v>
      </c>
      <c r="C11" s="25"/>
    </row>
    <row r="12" spans="1:8" s="20" customFormat="1" x14ac:dyDescent="0.25">
      <c r="A12" s="17" t="s">
        <v>28</v>
      </c>
      <c r="B12" s="24">
        <f>B7/B11</f>
        <v>6.2307692307692307E-2</v>
      </c>
      <c r="C12" s="26"/>
    </row>
    <row r="13" spans="1:8" x14ac:dyDescent="0.25">
      <c r="A13" s="21" t="s">
        <v>25</v>
      </c>
      <c r="B13" s="1"/>
    </row>
    <row r="14" spans="1:8" x14ac:dyDescent="0.25">
      <c r="A14" s="18" t="s">
        <v>22</v>
      </c>
      <c r="B14" s="14">
        <f>B11+B5</f>
        <v>150000</v>
      </c>
      <c r="C14" s="25"/>
    </row>
    <row r="15" spans="1:8" x14ac:dyDescent="0.25">
      <c r="A15" s="17" t="s">
        <v>28</v>
      </c>
      <c r="B15" s="27">
        <f>B7/B14</f>
        <v>5.3999999999999999E-2</v>
      </c>
      <c r="C15" s="25"/>
    </row>
    <row r="16" spans="1:8" x14ac:dyDescent="0.25">
      <c r="A16" s="28" t="s">
        <v>29</v>
      </c>
      <c r="B16" s="28"/>
    </row>
    <row r="17" spans="1:3" x14ac:dyDescent="0.25">
      <c r="A17" s="18" t="s">
        <v>22</v>
      </c>
      <c r="B17" s="14">
        <f>B14+B6</f>
        <v>180000</v>
      </c>
      <c r="C17" s="25"/>
    </row>
    <row r="18" spans="1:3" x14ac:dyDescent="0.25">
      <c r="A18" s="17" t="s">
        <v>28</v>
      </c>
      <c r="B18" s="27">
        <f>B7/B17</f>
        <v>4.4999999999999998E-2</v>
      </c>
      <c r="C18" s="25"/>
    </row>
    <row r="19" spans="1:3" ht="5.25" customHeight="1" x14ac:dyDescent="0.25"/>
    <row r="20" spans="1:3" ht="30" x14ac:dyDescent="0.25">
      <c r="A20" s="30" t="s">
        <v>30</v>
      </c>
      <c r="B20" s="29">
        <f>(B8-B12)/B8*100%</f>
        <v>0.30769230769230765</v>
      </c>
    </row>
    <row r="21" spans="1:3" ht="30" x14ac:dyDescent="0.25">
      <c r="A21" s="30" t="s">
        <v>32</v>
      </c>
      <c r="B21" s="31">
        <f>(B12-B15)/B12*100%</f>
        <v>0.13333333333333333</v>
      </c>
    </row>
    <row r="22" spans="1:3" ht="31.5" customHeight="1" x14ac:dyDescent="0.25">
      <c r="A22" s="30" t="s">
        <v>33</v>
      </c>
      <c r="B22" s="32">
        <f>(B15-B18)/B15*100%</f>
        <v>0.16666666666666669</v>
      </c>
    </row>
  </sheetData>
  <mergeCells count="2">
    <mergeCell ref="A16:B16"/>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2020-03-19T06:14:01Z</dcterms:created>
  <dcterms:modified xsi:type="dcterms:W3CDTF">2020-03-19T09:04:29Z</dcterms:modified>
</cp:coreProperties>
</file>