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xcel Template\"/>
    </mc:Choice>
  </mc:AlternateContent>
  <xr:revisionPtr revIDLastSave="0" documentId="13_ncr:1_{5261D971-15AA-4FD9-9C75-4DC4AE6BCA59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Wallstreetmojo.com" sheetId="7" r:id="rId1"/>
    <sheet name="Example 1" sheetId="6" r:id="rId2"/>
    <sheet name="Call and Put Premium" sheetId="1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12" i="1" l="1"/>
  <c r="C14" i="1"/>
  <c r="B13" i="1"/>
  <c r="B16" i="1" s="1"/>
  <c r="B19" i="1" s="1"/>
  <c r="B8" i="6"/>
  <c r="B2" i="6"/>
  <c r="C9" i="1"/>
  <c r="C10" i="1"/>
  <c r="C11" i="1"/>
  <c r="B20" i="1" l="1"/>
  <c r="B22" i="1" s="1"/>
  <c r="B17" i="1"/>
  <c r="C13" i="1"/>
  <c r="C17" i="1" s="1"/>
  <c r="C16" i="1" l="1"/>
  <c r="C19" i="1" s="1"/>
  <c r="C20" i="1"/>
  <c r="C22" i="1" l="1"/>
</calcChain>
</file>

<file path=xl/sharedStrings.xml><?xml version="1.0" encoding="utf-8"?>
<sst xmlns="http://schemas.openxmlformats.org/spreadsheetml/2006/main" count="35" uniqueCount="32">
  <si>
    <t>Option Type</t>
  </si>
  <si>
    <t>S</t>
  </si>
  <si>
    <t>K</t>
  </si>
  <si>
    <t>T</t>
  </si>
  <si>
    <t>σ</t>
  </si>
  <si>
    <t>d1</t>
  </si>
  <si>
    <t>d2</t>
  </si>
  <si>
    <t>N(d1)</t>
  </si>
  <si>
    <t>N(d2)</t>
  </si>
  <si>
    <t>Strike Price</t>
  </si>
  <si>
    <t>Spot Price</t>
  </si>
  <si>
    <t>Implied Volatility</t>
  </si>
  <si>
    <t>Time Period</t>
  </si>
  <si>
    <t>Currency Forward Contract</t>
  </si>
  <si>
    <t>Particular</t>
  </si>
  <si>
    <t>Values</t>
  </si>
  <si>
    <t>Current Spot Rate of USD/INR</t>
  </si>
  <si>
    <t>Risk Free Rate in US</t>
  </si>
  <si>
    <t xml:space="preserve">Risk Free Rate in India </t>
  </si>
  <si>
    <t>Time Period (In years)</t>
  </si>
  <si>
    <t>180 Days</t>
  </si>
  <si>
    <t>Risk Free Rate</t>
  </si>
  <si>
    <t>Time to Expiry</t>
  </si>
  <si>
    <t>3 Months</t>
  </si>
  <si>
    <t>Call</t>
  </si>
  <si>
    <t>Put</t>
  </si>
  <si>
    <t>R</t>
  </si>
  <si>
    <t>Value of the Option</t>
  </si>
  <si>
    <t>Prepared by Dheeraj Vaidya, CFA, FRM</t>
  </si>
  <si>
    <t>dheeraj@wallstreetmojo.com</t>
  </si>
  <si>
    <t>visit - www.wallstreetmojo.com</t>
  </si>
  <si>
    <t>Derivatives Contracts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</si>
</sst>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6" formatCode="&quot;$&quot;#,##0_);[Red]\(&quot;$&quot;#,##0\)"/>
    <numFmt numFmtId="44" formatCode="_(&quot;$&quot;* #,##0.00_);_(&quot;$&quot;* \(#,##0.00\);_(&quot;$&quot;* &quot;-&quot;??_);_(@_)"/>
    <numFmt numFmtId="164" formatCode="0.0000"/>
    <numFmt numFmtId="165" formatCode="0.000"/>
    <numFmt numFmtId="171" formatCode="_(&quot;$&quot;* #,##0.000000_);_(&quot;$&quot;* \(#,##0.000000\);_(&quot;$&quot;* &quot;-&quot;??_);_(@_)"/>
  </numFmts>
  <fonts count="11" x14ac:knownFonts="1">
    <font>
      <sz val="10"/>
      <name val="Arial"/>
    </font>
    <font>
      <sz val="8"/>
      <name val="Arial"/>
      <family val="2"/>
    </font>
    <font>
      <b/>
      <sz val="10"/>
      <name val="Arial"/>
      <family val="2"/>
    </font>
    <font>
      <sz val="10"/>
      <name val="Arial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u/>
      <sz val="10"/>
      <color theme="10"/>
      <name val="Arial"/>
      <family val="2"/>
    </font>
    <font>
      <b/>
      <sz val="22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8" fillId="0" borderId="0" applyNumberFormat="0" applyFill="0" applyBorder="0" applyAlignment="0" applyProtection="0"/>
  </cellStyleXfs>
  <cellXfs count="30">
    <xf numFmtId="0" fontId="0" fillId="0" borderId="0" xfId="0"/>
    <xf numFmtId="164" fontId="0" fillId="0" borderId="0" xfId="0" applyNumberFormat="1"/>
    <xf numFmtId="0" fontId="2" fillId="0" borderId="0" xfId="0" applyFont="1"/>
    <xf numFmtId="0" fontId="6" fillId="0" borderId="0" xfId="0" applyFont="1"/>
    <xf numFmtId="0" fontId="4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9" fontId="6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171" fontId="6" fillId="0" borderId="1" xfId="1" applyNumberFormat="1" applyFont="1" applyBorder="1" applyAlignment="1">
      <alignment horizontal="center" vertical="center"/>
    </xf>
    <xf numFmtId="0" fontId="7" fillId="3" borderId="1" xfId="0" applyFont="1" applyFill="1" applyBorder="1"/>
    <xf numFmtId="171" fontId="7" fillId="0" borderId="1" xfId="1" applyNumberFormat="1" applyFont="1" applyBorder="1"/>
    <xf numFmtId="6" fontId="6" fillId="0" borderId="1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6" fillId="0" borderId="0" xfId="0" applyFont="1" applyAlignment="1">
      <alignment horizontal="center"/>
    </xf>
    <xf numFmtId="165" fontId="6" fillId="0" borderId="1" xfId="0" applyNumberFormat="1" applyFont="1" applyBorder="1" applyAlignment="1">
      <alignment horizontal="center"/>
    </xf>
    <xf numFmtId="0" fontId="7" fillId="0" borderId="0" xfId="0" applyFont="1"/>
    <xf numFmtId="0" fontId="7" fillId="3" borderId="1" xfId="0" applyFont="1" applyFill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2" fontId="6" fillId="0" borderId="0" xfId="0" applyNumberFormat="1" applyFont="1" applyAlignment="1">
      <alignment horizontal="center"/>
    </xf>
    <xf numFmtId="0" fontId="7" fillId="0" borderId="1" xfId="0" applyFont="1" applyFill="1" applyBorder="1" applyAlignment="1">
      <alignment horizontal="center"/>
    </xf>
    <xf numFmtId="2" fontId="7" fillId="0" borderId="1" xfId="0" applyNumberFormat="1" applyFont="1" applyBorder="1" applyAlignment="1">
      <alignment horizontal="center" vertical="center"/>
    </xf>
    <xf numFmtId="2" fontId="7" fillId="0" borderId="1" xfId="1" applyNumberFormat="1" applyFont="1" applyBorder="1" applyAlignment="1">
      <alignment horizontal="center" vertical="center"/>
    </xf>
    <xf numFmtId="0" fontId="9" fillId="4" borderId="0" xfId="0" applyFont="1" applyFill="1"/>
    <xf numFmtId="0" fontId="0" fillId="4" borderId="0" xfId="0" applyFill="1"/>
    <xf numFmtId="0" fontId="5" fillId="4" borderId="0" xfId="0" applyFont="1" applyFill="1" applyAlignment="1">
      <alignment horizontal="left" indent="2"/>
    </xf>
    <xf numFmtId="0" fontId="8" fillId="4" borderId="0" xfId="2" applyFill="1" applyAlignment="1">
      <alignment horizontal="left" indent="2"/>
    </xf>
    <xf numFmtId="0" fontId="10" fillId="4" borderId="0" xfId="0" applyFont="1" applyFill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EB74C4-7E14-4C31-BD7D-ACB076904FF3}">
  <dimension ref="A1:A6"/>
  <sheetViews>
    <sheetView showGridLines="0" tabSelected="1" zoomScale="115" zoomScaleNormal="115" workbookViewId="0">
      <selection activeCell="D13" sqref="D13"/>
    </sheetView>
  </sheetViews>
  <sheetFormatPr defaultRowHeight="12.75" x14ac:dyDescent="0.2"/>
  <cols>
    <col min="1" max="16384" width="9.140625" style="26"/>
  </cols>
  <sheetData>
    <row r="1" spans="1:1" ht="28.5" x14ac:dyDescent="0.45">
      <c r="A1" s="25" t="s">
        <v>31</v>
      </c>
    </row>
    <row r="3" spans="1:1" ht="15" x14ac:dyDescent="0.25">
      <c r="A3" s="27" t="s">
        <v>28</v>
      </c>
    </row>
    <row r="4" spans="1:1" x14ac:dyDescent="0.2">
      <c r="A4" s="28" t="s">
        <v>29</v>
      </c>
    </row>
    <row r="5" spans="1:1" ht="15" x14ac:dyDescent="0.25">
      <c r="A5" s="27"/>
    </row>
    <row r="6" spans="1:1" ht="18.75" x14ac:dyDescent="0.3">
      <c r="A6" s="29" t="s">
        <v>30</v>
      </c>
    </row>
  </sheetData>
  <hyperlinks>
    <hyperlink ref="A4" r:id="rId1" xr:uid="{7CFBAB51-BC9E-4017-A5AA-A36B6968D3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8"/>
  <sheetViews>
    <sheetView showGridLines="0" zoomScale="115" zoomScaleNormal="115" workbookViewId="0">
      <selection activeCell="B8" sqref="B8"/>
    </sheetView>
  </sheetViews>
  <sheetFormatPr defaultRowHeight="12.75" x14ac:dyDescent="0.2"/>
  <cols>
    <col min="1" max="1" width="28.7109375" customWidth="1"/>
    <col min="2" max="2" width="12.42578125" customWidth="1"/>
    <col min="3" max="3" width="5.85546875" customWidth="1"/>
  </cols>
  <sheetData>
    <row r="1" spans="1:3" ht="15" x14ac:dyDescent="0.2">
      <c r="A1" s="4" t="s">
        <v>14</v>
      </c>
      <c r="B1" s="4" t="s">
        <v>15</v>
      </c>
    </row>
    <row r="2" spans="1:3" ht="15" x14ac:dyDescent="0.25">
      <c r="A2" s="9" t="s">
        <v>16</v>
      </c>
      <c r="B2" s="10">
        <f>1/70</f>
        <v>1.4285714285714285E-2</v>
      </c>
      <c r="C2" s="3"/>
    </row>
    <row r="3" spans="1:3" ht="15" x14ac:dyDescent="0.25">
      <c r="A3" s="9" t="s">
        <v>17</v>
      </c>
      <c r="B3" s="8">
        <v>0.04</v>
      </c>
      <c r="C3" s="3"/>
    </row>
    <row r="4" spans="1:3" ht="15" x14ac:dyDescent="0.25">
      <c r="A4" s="9" t="s">
        <v>18</v>
      </c>
      <c r="B4" s="8">
        <v>0.08</v>
      </c>
      <c r="C4" s="3"/>
    </row>
    <row r="5" spans="1:3" ht="15" x14ac:dyDescent="0.25">
      <c r="A5" s="9" t="s">
        <v>12</v>
      </c>
      <c r="B5" s="7" t="s">
        <v>20</v>
      </c>
      <c r="C5" s="3"/>
    </row>
    <row r="6" spans="1:3" ht="15" x14ac:dyDescent="0.25">
      <c r="A6" s="9" t="s">
        <v>19</v>
      </c>
      <c r="B6" s="7">
        <v>0.5</v>
      </c>
      <c r="C6" s="3"/>
    </row>
    <row r="7" spans="1:3" ht="15" x14ac:dyDescent="0.25">
      <c r="A7" s="3"/>
      <c r="B7" s="3"/>
      <c r="C7" s="3"/>
    </row>
    <row r="8" spans="1:3" ht="15" x14ac:dyDescent="0.25">
      <c r="A8" s="11" t="s">
        <v>13</v>
      </c>
      <c r="B8" s="12">
        <f>B2*((1+B3)^B6/(1+B4)^B6)</f>
        <v>1.4018668041790232E-2</v>
      </c>
      <c r="C8" s="3"/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3"/>
  <sheetViews>
    <sheetView showGridLines="0" zoomScale="115" zoomScaleNormal="115" workbookViewId="0">
      <selection activeCell="C22" sqref="C22"/>
    </sheetView>
  </sheetViews>
  <sheetFormatPr defaultRowHeight="12.75" x14ac:dyDescent="0.2"/>
  <cols>
    <col min="1" max="1" width="18.7109375" style="2" bestFit="1" customWidth="1"/>
    <col min="2" max="3" width="9.5703125" bestFit="1" customWidth="1"/>
  </cols>
  <sheetData>
    <row r="1" spans="1:3" ht="15" x14ac:dyDescent="0.2">
      <c r="A1" s="4" t="s">
        <v>14</v>
      </c>
      <c r="B1" s="4" t="s">
        <v>15</v>
      </c>
    </row>
    <row r="2" spans="1:3" ht="15" x14ac:dyDescent="0.2">
      <c r="A2" s="7" t="s">
        <v>10</v>
      </c>
      <c r="B2" s="13">
        <v>80</v>
      </c>
    </row>
    <row r="3" spans="1:3" ht="15" x14ac:dyDescent="0.2">
      <c r="A3" s="7" t="s">
        <v>9</v>
      </c>
      <c r="B3" s="13">
        <v>85</v>
      </c>
    </row>
    <row r="4" spans="1:3" ht="15" x14ac:dyDescent="0.2">
      <c r="A4" s="7" t="s">
        <v>21</v>
      </c>
      <c r="B4" s="8">
        <v>0.06</v>
      </c>
    </row>
    <row r="5" spans="1:3" ht="15" x14ac:dyDescent="0.2">
      <c r="A5" s="7" t="s">
        <v>22</v>
      </c>
      <c r="B5" s="7" t="s">
        <v>23</v>
      </c>
    </row>
    <row r="6" spans="1:3" ht="15" x14ac:dyDescent="0.2">
      <c r="A6" s="7" t="s">
        <v>11</v>
      </c>
      <c r="B6" s="8">
        <v>0.25</v>
      </c>
    </row>
    <row r="8" spans="1:3" s="2" customFormat="1" ht="15" x14ac:dyDescent="0.25">
      <c r="A8" s="14" t="s">
        <v>0</v>
      </c>
      <c r="B8" s="14" t="s">
        <v>24</v>
      </c>
      <c r="C8" s="14" t="s">
        <v>25</v>
      </c>
    </row>
    <row r="9" spans="1:3" ht="15" x14ac:dyDescent="0.25">
      <c r="A9" s="5" t="s">
        <v>1</v>
      </c>
      <c r="B9" s="5">
        <v>80</v>
      </c>
      <c r="C9" s="5">
        <f>B9</f>
        <v>80</v>
      </c>
    </row>
    <row r="10" spans="1:3" ht="15" x14ac:dyDescent="0.25">
      <c r="A10" s="5" t="s">
        <v>2</v>
      </c>
      <c r="B10" s="5">
        <v>85</v>
      </c>
      <c r="C10" s="5">
        <f>B10</f>
        <v>85</v>
      </c>
    </row>
    <row r="11" spans="1:3" ht="15" x14ac:dyDescent="0.25">
      <c r="A11" s="5" t="s">
        <v>26</v>
      </c>
      <c r="B11" s="6">
        <v>0.06</v>
      </c>
      <c r="C11" s="6">
        <f>B11</f>
        <v>0.06</v>
      </c>
    </row>
    <row r="12" spans="1:3" ht="15" x14ac:dyDescent="0.25">
      <c r="A12" s="5" t="s">
        <v>3</v>
      </c>
      <c r="B12" s="5" t="s">
        <v>23</v>
      </c>
      <c r="C12" s="5" t="str">
        <f>B12</f>
        <v>3 Months</v>
      </c>
    </row>
    <row r="13" spans="1:3" ht="15" x14ac:dyDescent="0.25">
      <c r="A13" s="15"/>
      <c r="B13" s="16">
        <f>3/12</f>
        <v>0.25</v>
      </c>
      <c r="C13" s="16">
        <f>B13</f>
        <v>0.25</v>
      </c>
    </row>
    <row r="14" spans="1:3" ht="15" x14ac:dyDescent="0.25">
      <c r="A14" s="5" t="s">
        <v>4</v>
      </c>
      <c r="B14" s="6">
        <v>0.25</v>
      </c>
      <c r="C14" s="6">
        <f>B14</f>
        <v>0.25</v>
      </c>
    </row>
    <row r="15" spans="1:3" ht="15" x14ac:dyDescent="0.25">
      <c r="A15" s="17"/>
      <c r="B15" s="3"/>
      <c r="C15" s="3"/>
    </row>
    <row r="16" spans="1:3" ht="15" x14ac:dyDescent="0.25">
      <c r="A16" s="22" t="s">
        <v>5</v>
      </c>
      <c r="B16" s="19">
        <f>(LN(B9/B10)+(B11+((B14^2)/2))*B13)/(B14*SQRT(B13))</f>
        <v>-0.30249697453147883</v>
      </c>
      <c r="C16" s="19">
        <f>(LN(C9/C10)+(C11+((C14^2)/2))*C13)/(C14*SQRT(C13))</f>
        <v>-0.30249697453147883</v>
      </c>
    </row>
    <row r="17" spans="1:7" ht="15" x14ac:dyDescent="0.25">
      <c r="A17" s="22" t="s">
        <v>6</v>
      </c>
      <c r="B17" s="19">
        <f>(LN(B9/B10)+(B11-((B14^2)/2))*B13)/(B14*SQRT(B13))</f>
        <v>-0.42749697453147883</v>
      </c>
      <c r="C17" s="19">
        <f>(LN(C9/C10)+(C11-((C14^2)/2))*C13)/(C14*SQRT(C13))</f>
        <v>-0.42749697453147883</v>
      </c>
    </row>
    <row r="18" spans="1:7" ht="15" x14ac:dyDescent="0.25">
      <c r="A18" s="15"/>
      <c r="B18" s="21"/>
      <c r="C18" s="21"/>
    </row>
    <row r="19" spans="1:7" ht="15" x14ac:dyDescent="0.25">
      <c r="A19" s="22" t="s">
        <v>7</v>
      </c>
      <c r="B19" s="19">
        <f>NORMSDIST(B16)</f>
        <v>0.38113661973541135</v>
      </c>
      <c r="C19" s="19">
        <f>NORMSDIST(C16)</f>
        <v>0.38113661973541135</v>
      </c>
    </row>
    <row r="20" spans="1:7" ht="15" x14ac:dyDescent="0.25">
      <c r="A20" s="22" t="s">
        <v>8</v>
      </c>
      <c r="B20" s="19">
        <f>NORMSDIST(B17)</f>
        <v>0.33450869414867646</v>
      </c>
      <c r="C20" s="19">
        <f>NORMSDIST(C17)</f>
        <v>0.33450869414867646</v>
      </c>
    </row>
    <row r="21" spans="1:7" ht="15" x14ac:dyDescent="0.25">
      <c r="A21" s="20"/>
      <c r="B21" s="21"/>
      <c r="C21" s="21"/>
    </row>
    <row r="22" spans="1:7" ht="15" x14ac:dyDescent="0.25">
      <c r="A22" s="18" t="s">
        <v>27</v>
      </c>
      <c r="B22" s="24">
        <f>B9*B19-B10*EXP(-B11*B13)*B20</f>
        <v>2.4810063557472297</v>
      </c>
      <c r="C22" s="23">
        <f>(1-C20)*C10*EXP(-C11*C13)-C9*(1-C19)</f>
        <v>6.2155212220075526</v>
      </c>
    </row>
    <row r="23" spans="1:7" x14ac:dyDescent="0.2">
      <c r="G23" s="1"/>
    </row>
  </sheetData>
  <phoneticPr fontId="1" type="noConversion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Example 1</vt:lpstr>
      <vt:lpstr>Call and Put Premium</vt:lpstr>
    </vt:vector>
  </TitlesOfParts>
  <Company>NIBM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Tasneem</dc:creator>
  <cp:lastModifiedBy>cba_19</cp:lastModifiedBy>
  <dcterms:created xsi:type="dcterms:W3CDTF">2009-02-05T04:58:39Z</dcterms:created>
  <dcterms:modified xsi:type="dcterms:W3CDTF">2019-09-18T10:50:24Z</dcterms:modified>
</cp:coreProperties>
</file>