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sharmila\ExcelMojo Templates\"/>
    </mc:Choice>
  </mc:AlternateContent>
  <xr:revisionPtr revIDLastSave="0" documentId="13_ncr:1_{145CD9CB-87D5-43BB-8957-278E72A4AF06}" xr6:coauthVersionLast="47" xr6:coauthVersionMax="47" xr10:uidLastSave="{00000000-0000-0000-0000-000000000000}"/>
  <bookViews>
    <workbookView xWindow="-120" yWindow="-120" windowWidth="19440" windowHeight="11640" tabRatio="609" firstSheet="17" activeTab="17" xr2:uid="{135CAAC9-73E2-4DA8-9427-1DE562E991FF}"/>
  </bookViews>
  <sheets>
    <sheet name="Trace Dependents_Example" sheetId="16" state="hidden" r:id="rId1"/>
    <sheet name="Trace Dependents_Example1" sheetId="21" state="hidden" r:id="rId2"/>
    <sheet name="Emp_Contact Number" sheetId="23" state="hidden" r:id="rId3"/>
    <sheet name="Emp_ID" sheetId="22" state="hidden" r:id="rId4"/>
    <sheet name="Trace Dependents_Example3" sheetId="24" state="hidden" r:id="rId5"/>
    <sheet name="TYPE_Example" sheetId="26" state="hidden" r:id="rId6"/>
    <sheet name="Data Type Codes" sheetId="28" state="hidden" r:id="rId7"/>
    <sheet name="TYPE_Example1" sheetId="29" state="hidden" r:id="rId8"/>
    <sheet name="TYPE_Example2" sheetId="30" state="hidden" r:id="rId9"/>
    <sheet name="TYPE_Example3" sheetId="31" state="hidden" r:id="rId10"/>
    <sheet name="N_Example" sheetId="70" state="hidden" r:id="rId11"/>
    <sheet name="Syntax" sheetId="72" state="hidden" r:id="rId12"/>
    <sheet name="N_Example1" sheetId="73" state="hidden" r:id="rId13"/>
    <sheet name="N_Example2" sheetId="74" state="hidden" r:id="rId14"/>
    <sheet name="N_Example3" sheetId="75" state="hidden" r:id="rId15"/>
    <sheet name="N_Example4" sheetId="76" state="hidden" r:id="rId16"/>
    <sheet name="N_Example5" sheetId="77" state="hidden" r:id="rId17"/>
    <sheet name="Wallstreetmojo.com" sheetId="88" r:id="rId18"/>
    <sheet name="HOUR_Example" sheetId="79" r:id="rId19"/>
    <sheet name="HOUR_Example1" sheetId="82" r:id="rId20"/>
    <sheet name="HOUR_Example2" sheetId="83" r:id="rId21"/>
    <sheet name="HOUR_Example3" sheetId="84" r:id="rId22"/>
    <sheet name="HOUR_Example4" sheetId="85" r:id="rId23"/>
    <sheet name="HOUR_FAQ" sheetId="86" r:id="rId2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" i="85" l="1"/>
  <c r="D4" i="85"/>
  <c r="D5" i="85"/>
  <c r="D6" i="85"/>
  <c r="D4" i="84"/>
  <c r="D5" i="84"/>
  <c r="D6" i="84"/>
  <c r="D7" i="84"/>
  <c r="C3" i="83"/>
  <c r="C4" i="83"/>
  <c r="C5" i="83"/>
  <c r="C6" i="83"/>
  <c r="C7" i="83"/>
  <c r="C8" i="83"/>
  <c r="C9" i="83"/>
  <c r="C10" i="83"/>
  <c r="C11" i="83"/>
  <c r="C3" i="82" l="1"/>
  <c r="C4" i="82"/>
  <c r="C5" i="82"/>
  <c r="C6" i="82"/>
  <c r="C2" i="82"/>
  <c r="B2" i="79"/>
  <c r="B3" i="79"/>
  <c r="B4" i="79"/>
  <c r="B5" i="79"/>
  <c r="B6" i="79"/>
  <c r="D2" i="85"/>
  <c r="S13" i="85"/>
  <c r="C2" i="83"/>
  <c r="D3" i="84"/>
  <c r="J12" i="70" l="1"/>
  <c r="J14" i="70"/>
  <c r="I14" i="70"/>
  <c r="H14" i="70"/>
  <c r="B10" i="77" l="1"/>
  <c r="C15" i="76" l="1"/>
  <c r="B7" i="75"/>
  <c r="C3" i="74"/>
  <c r="C4" i="74"/>
  <c r="C5" i="74"/>
  <c r="C6" i="74"/>
  <c r="C2" i="74"/>
  <c r="D3" i="73"/>
  <c r="D4" i="73"/>
  <c r="D5" i="73"/>
  <c r="D6" i="73"/>
  <c r="D2" i="73"/>
  <c r="B2" i="70"/>
  <c r="B3" i="70"/>
  <c r="B4" i="70"/>
  <c r="B5" i="70"/>
  <c r="B6" i="70"/>
  <c r="D3" i="31" l="1"/>
  <c r="D4" i="31"/>
  <c r="D5" i="31"/>
  <c r="D6" i="31"/>
  <c r="D7" i="31"/>
  <c r="D8" i="31"/>
  <c r="D9" i="31"/>
  <c r="D10" i="31"/>
  <c r="D11" i="31"/>
  <c r="D2" i="31"/>
  <c r="C3" i="30" l="1"/>
  <c r="C4" i="30"/>
  <c r="C5" i="30"/>
  <c r="C6" i="30"/>
  <c r="C7" i="30"/>
  <c r="C2" i="30"/>
  <c r="C6" i="29"/>
  <c r="C5" i="29"/>
  <c r="C4" i="29"/>
  <c r="C3" i="29"/>
  <c r="C2" i="29"/>
  <c r="B2" i="26" l="1"/>
  <c r="B3" i="26"/>
  <c r="B4" i="26"/>
  <c r="E3" i="24" l="1"/>
  <c r="B10" i="24" s="1"/>
  <c r="E4" i="24"/>
  <c r="B11" i="24" s="1"/>
  <c r="E5" i="24"/>
  <c r="B12" i="24" s="1"/>
  <c r="E2" i="24"/>
  <c r="B9" i="24" s="1"/>
  <c r="C6" i="22" l="1"/>
  <c r="C5" i="22"/>
  <c r="C4" i="22"/>
  <c r="C3" i="22"/>
  <c r="C2" i="22"/>
  <c r="D2" i="21"/>
  <c r="D3" i="21"/>
  <c r="D4" i="21"/>
  <c r="D2" i="16" l="1"/>
</calcChain>
</file>

<file path=xl/sharedStrings.xml><?xml version="1.0" encoding="utf-8"?>
<sst xmlns="http://schemas.openxmlformats.org/spreadsheetml/2006/main" count="241" uniqueCount="207">
  <si>
    <t>Description</t>
  </si>
  <si>
    <t>Value 1</t>
  </si>
  <si>
    <t>Value 2</t>
  </si>
  <si>
    <t>Item</t>
  </si>
  <si>
    <t>Q1 Sales ($)</t>
  </si>
  <si>
    <t>Q2 Sales ($)</t>
  </si>
  <si>
    <t>AHL101</t>
  </si>
  <si>
    <t>Sales Difference Between Q1 and Q2 ($)</t>
  </si>
  <si>
    <t>Add the two values.</t>
  </si>
  <si>
    <t>Divide the first value by the second.</t>
  </si>
  <si>
    <t>Find the product of the two values.</t>
  </si>
  <si>
    <t>Output</t>
  </si>
  <si>
    <t>Formulas In Column D</t>
  </si>
  <si>
    <r>
      <t xml:space="preserve">Formula in cell D2: </t>
    </r>
    <r>
      <rPr>
        <b/>
        <sz val="11"/>
        <color theme="1"/>
        <rFont val="Calibri"/>
        <family val="2"/>
        <scheme val="minor"/>
      </rPr>
      <t>=A2+B2</t>
    </r>
  </si>
  <si>
    <r>
      <t xml:space="preserve">Formula in cell D3: </t>
    </r>
    <r>
      <rPr>
        <b/>
        <sz val="11"/>
        <color theme="1"/>
        <rFont val="Calibri"/>
        <family val="2"/>
        <scheme val="minor"/>
      </rPr>
      <t>=A2/B2</t>
    </r>
  </si>
  <si>
    <r>
      <t xml:space="preserve">Formula in cell D4: </t>
    </r>
    <r>
      <rPr>
        <b/>
        <sz val="11"/>
        <color theme="1"/>
        <rFont val="Calibri"/>
        <family val="2"/>
        <scheme val="minor"/>
      </rPr>
      <t>=A4*B4</t>
    </r>
  </si>
  <si>
    <t>Employee ID</t>
  </si>
  <si>
    <t>Employee Name</t>
  </si>
  <si>
    <t>ATT_11</t>
  </si>
  <si>
    <t>ATT_12</t>
  </si>
  <si>
    <t>ATT_13</t>
  </si>
  <si>
    <t>ATT_14</t>
  </si>
  <si>
    <t>ATT_15</t>
  </si>
  <si>
    <t>Allen Reed</t>
  </si>
  <si>
    <t>Kevin Ford</t>
  </si>
  <si>
    <t>John Smith</t>
  </si>
  <si>
    <t>Nancy Williams</t>
  </si>
  <si>
    <t>Mindy Thomas</t>
  </si>
  <si>
    <t>Contact Number</t>
  </si>
  <si>
    <t>715-850-7303</t>
  </si>
  <si>
    <t>715-927-1877</t>
  </si>
  <si>
    <t>715-938-7266</t>
  </si>
  <si>
    <t>920-227-3414</t>
  </si>
  <si>
    <t>920-264-7665</t>
  </si>
  <si>
    <t>Employee Contact Number</t>
  </si>
  <si>
    <t>Fruit</t>
  </si>
  <si>
    <t>Units Sold - Jan</t>
  </si>
  <si>
    <t>Units Sold - Feb</t>
  </si>
  <si>
    <t>Units Sold - Mar</t>
  </si>
  <si>
    <t>Apple</t>
  </si>
  <si>
    <t>Banana</t>
  </si>
  <si>
    <t>Peach</t>
  </si>
  <si>
    <t>Pear</t>
  </si>
  <si>
    <t>Total Units Sold</t>
  </si>
  <si>
    <t>Average Units Sold</t>
  </si>
  <si>
    <t>Value</t>
  </si>
  <si>
    <t>MS Excel</t>
  </si>
  <si>
    <t>Data Type (TYPE())</t>
  </si>
  <si>
    <t>Formulas In Column B</t>
  </si>
  <si>
    <r>
      <t xml:space="preserve">Formula in cell B2: </t>
    </r>
    <r>
      <rPr>
        <b/>
        <sz val="11"/>
        <color theme="1"/>
        <rFont val="Calibri"/>
        <family val="2"/>
        <scheme val="minor"/>
      </rPr>
      <t>=TYPE(A2)</t>
    </r>
  </si>
  <si>
    <r>
      <t xml:space="preserve">Formula in cell B3: </t>
    </r>
    <r>
      <rPr>
        <b/>
        <sz val="11"/>
        <color theme="1"/>
        <rFont val="Calibri"/>
        <family val="2"/>
        <scheme val="minor"/>
      </rPr>
      <t>=TYPE(A3)</t>
    </r>
  </si>
  <si>
    <r>
      <t xml:space="preserve">Formula in cell B4: </t>
    </r>
    <r>
      <rPr>
        <b/>
        <sz val="11"/>
        <color theme="1"/>
        <rFont val="Calibri"/>
        <family val="2"/>
        <scheme val="minor"/>
      </rPr>
      <t>=TYPE(A4)</t>
    </r>
  </si>
  <si>
    <t>Number</t>
  </si>
  <si>
    <t>Text</t>
  </si>
  <si>
    <t>Array</t>
  </si>
  <si>
    <t>Data Type</t>
  </si>
  <si>
    <t>Data Type Code</t>
  </si>
  <si>
    <t>Data</t>
  </si>
  <si>
    <t>Determine the cell A2 data type.</t>
  </si>
  <si>
    <t>Mindy</t>
  </si>
  <si>
    <r>
      <t xml:space="preserve">Add the value </t>
    </r>
    <r>
      <rPr>
        <b/>
        <sz val="11"/>
        <color theme="1"/>
        <rFont val="Calibri"/>
        <family val="2"/>
        <scheme val="minor"/>
      </rPr>
      <t>5</t>
    </r>
    <r>
      <rPr>
        <sz val="11"/>
        <color theme="1"/>
        <rFont val="Calibri"/>
        <family val="2"/>
        <scheme val="minor"/>
      </rPr>
      <t xml:space="preserve"> to the cell A2 data and determine the result's data type.</t>
    </r>
  </si>
  <si>
    <t>Array Of Multiples Of 5:- {5;10;15;20;25}</t>
  </si>
  <si>
    <t>Determine the cell A5 array data type.</t>
  </si>
  <si>
    <t>Logical Value</t>
  </si>
  <si>
    <t>Error Value</t>
  </si>
  <si>
    <t>Check if the cell A6 data is greater than 10 and determine the result's data type.</t>
  </si>
  <si>
    <r>
      <t xml:space="preserve">Add a Space character and the text </t>
    </r>
    <r>
      <rPr>
        <b/>
        <sz val="11"/>
        <color theme="1"/>
        <rFont val="Calibri"/>
        <family val="2"/>
        <scheme val="minor"/>
      </rPr>
      <t xml:space="preserve">Ford </t>
    </r>
    <r>
      <rPr>
        <sz val="11"/>
        <color theme="1"/>
        <rFont val="Calibri"/>
        <family val="2"/>
        <scheme val="minor"/>
      </rPr>
      <t>to the cell A2 data and determine the result's data type.</t>
    </r>
  </si>
  <si>
    <t>Emp_ID</t>
  </si>
  <si>
    <t>Performance Rating</t>
  </si>
  <si>
    <t>Address</t>
  </si>
  <si>
    <t>Performance Appraisal Status (TRUE/FALSE)</t>
  </si>
  <si>
    <t>(206) 342-8631</t>
  </si>
  <si>
    <t>Quantity (Boxes)</t>
  </si>
  <si>
    <t>Total Price ($)</t>
  </si>
  <si>
    <t>TTB_111</t>
  </si>
  <si>
    <t>TTB_112</t>
  </si>
  <si>
    <t>TTB_113</t>
  </si>
  <si>
    <t>TTB_114</t>
  </si>
  <si>
    <t>TTB_115</t>
  </si>
  <si>
    <t>TTB_116</t>
  </si>
  <si>
    <t>TTB_117</t>
  </si>
  <si>
    <t>TTB_118</t>
  </si>
  <si>
    <t>TTB_119</t>
  </si>
  <si>
    <t>TTB_120</t>
  </si>
  <si>
    <t>Ten</t>
  </si>
  <si>
    <t>Hundred</t>
  </si>
  <si>
    <t>Cost Per Box ($)</t>
  </si>
  <si>
    <t>Compound Data</t>
  </si>
  <si>
    <t>Student</t>
  </si>
  <si>
    <t>Employee</t>
  </si>
  <si>
    <t>Number [N()]</t>
  </si>
  <si>
    <r>
      <t xml:space="preserve">Formula in cell B2: </t>
    </r>
    <r>
      <rPr>
        <b/>
        <sz val="11"/>
        <color theme="1"/>
        <rFont val="Calibri"/>
        <family val="2"/>
        <scheme val="minor"/>
      </rPr>
      <t>=N(A2)</t>
    </r>
  </si>
  <si>
    <r>
      <t xml:space="preserve">Formula in cell B3: </t>
    </r>
    <r>
      <rPr>
        <b/>
        <sz val="11"/>
        <color theme="1"/>
        <rFont val="Calibri"/>
        <family val="2"/>
        <scheme val="minor"/>
      </rPr>
      <t>=N(A3)</t>
    </r>
  </si>
  <si>
    <r>
      <t xml:space="preserve">Formula in cell B4: </t>
    </r>
    <r>
      <rPr>
        <b/>
        <sz val="11"/>
        <color theme="1"/>
        <rFont val="Calibri"/>
        <family val="2"/>
        <scheme val="minor"/>
      </rPr>
      <t>=N(A4)</t>
    </r>
  </si>
  <si>
    <r>
      <t xml:space="preserve">Formula in cell B5: </t>
    </r>
    <r>
      <rPr>
        <b/>
        <sz val="11"/>
        <color theme="1"/>
        <rFont val="Calibri"/>
        <family val="2"/>
        <scheme val="minor"/>
      </rPr>
      <t>=N(A5)</t>
    </r>
  </si>
  <si>
    <r>
      <t xml:space="preserve">Formula in cell B6: </t>
    </r>
    <r>
      <rPr>
        <b/>
        <sz val="11"/>
        <color theme="1"/>
        <rFont val="Calibri"/>
        <family val="2"/>
        <scheme val="minor"/>
      </rPr>
      <t>=N(A6)</t>
    </r>
  </si>
  <si>
    <t>Same number</t>
  </si>
  <si>
    <t>Other values</t>
  </si>
  <si>
    <t>A number</t>
  </si>
  <si>
    <t>A valid date</t>
  </si>
  <si>
    <t>The date's serial number equivalent.</t>
  </si>
  <si>
    <t>Same error value</t>
  </si>
  <si>
    <t>Input Value</t>
  </si>
  <si>
    <t>N() Output</t>
  </si>
  <si>
    <t>An error value (#VALUE, #DIV/0!, #N/A, etc.)</t>
  </si>
  <si>
    <t>Kevin Reed</t>
  </si>
  <si>
    <t>Nancy Thomas</t>
  </si>
  <si>
    <t>Mindy Frank</t>
  </si>
  <si>
    <t>Mark Ford</t>
  </si>
  <si>
    <t>John Flinch</t>
  </si>
  <si>
    <t>Project Submission Date</t>
  </si>
  <si>
    <t>Project Submission Date Serial Number Equivalent</t>
  </si>
  <si>
    <t>Project Submission Cut-off Date</t>
  </si>
  <si>
    <t>Quantity (Boxes)- Text Value? (1/0)</t>
  </si>
  <si>
    <t>Watermelon</t>
  </si>
  <si>
    <t>Twenty</t>
  </si>
  <si>
    <t>5</t>
  </si>
  <si>
    <t>Two</t>
  </si>
  <si>
    <t>Branch Office</t>
  </si>
  <si>
    <t>Laptop Units Sold</t>
  </si>
  <si>
    <t>Chicago</t>
  </si>
  <si>
    <t>Atlanta</t>
  </si>
  <si>
    <t>Houston</t>
  </si>
  <si>
    <t>Tampa</t>
  </si>
  <si>
    <t>Orlando</t>
  </si>
  <si>
    <t>Total Laptop Units Sold</t>
  </si>
  <si>
    <t>Month</t>
  </si>
  <si>
    <t>Attendance (Days)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</si>
  <si>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</si>
  <si>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</si>
  <si>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</si>
  <si>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</si>
  <si>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</si>
  <si>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</si>
  <si>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</si>
  <si>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</si>
  <si>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</si>
  <si>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</si>
  <si>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</si>
  <si>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</si>
  <si>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Allen Bundy</t>
  </si>
  <si>
    <t>Total Attendance (Days)</t>
  </si>
  <si>
    <t>Quotes By Famous Personalities</t>
  </si>
  <si>
    <t>A rose by any other name would smell as sweet.</t>
  </si>
  <si>
    <t>All that glitters is not gold.</t>
  </si>
  <si>
    <t>Ask not what your country can do for you; ask what you can do for your country.</t>
  </si>
  <si>
    <t>Ask, and it shall be given you; seek, and you shall find.</t>
  </si>
  <si>
    <t>Eighty percent of success is showing up.</t>
  </si>
  <si>
    <t>Character Count Limit (N)</t>
  </si>
  <si>
    <t>Count Of Cells With More Than N Characters</t>
  </si>
  <si>
    <t>All the world's a stage, and all the men and women merely players.</t>
  </si>
  <si>
    <t>Input Time Value</t>
  </si>
  <si>
    <t>Hour [HOUR()]</t>
  </si>
  <si>
    <r>
      <t xml:space="preserve">Formula in cell B2: </t>
    </r>
    <r>
      <rPr>
        <b/>
        <sz val="11"/>
        <color theme="1"/>
        <rFont val="Calibri"/>
        <family val="2"/>
        <scheme val="minor"/>
      </rPr>
      <t>=HOUR(A2)</t>
    </r>
  </si>
  <si>
    <r>
      <t xml:space="preserve">Formula in cell B3: </t>
    </r>
    <r>
      <rPr>
        <b/>
        <sz val="11"/>
        <color theme="1"/>
        <rFont val="Calibri"/>
        <family val="2"/>
        <scheme val="minor"/>
      </rPr>
      <t>=HOUR(A3)</t>
    </r>
  </si>
  <si>
    <r>
      <t xml:space="preserve">Formula in cell B4: </t>
    </r>
    <r>
      <rPr>
        <b/>
        <sz val="11"/>
        <color theme="1"/>
        <rFont val="Calibri"/>
        <family val="2"/>
        <scheme val="minor"/>
      </rPr>
      <t>=HOUR(A4)</t>
    </r>
  </si>
  <si>
    <r>
      <t xml:space="preserve">Formula in cell B5: </t>
    </r>
    <r>
      <rPr>
        <b/>
        <sz val="11"/>
        <color theme="1"/>
        <rFont val="Calibri"/>
        <family val="2"/>
        <scheme val="minor"/>
      </rPr>
      <t>=HOUR(A5)</t>
    </r>
  </si>
  <si>
    <r>
      <t xml:space="preserve">Formula in cell B6: </t>
    </r>
    <r>
      <rPr>
        <b/>
        <sz val="11"/>
        <color theme="1"/>
        <rFont val="Calibri"/>
        <family val="2"/>
        <scheme val="minor"/>
      </rPr>
      <t>=HOUR(A6)</t>
    </r>
  </si>
  <si>
    <t>Experiment</t>
  </si>
  <si>
    <t>Test Time</t>
  </si>
  <si>
    <t>Exp_1</t>
  </si>
  <si>
    <t>Exp_2</t>
  </si>
  <si>
    <t>Exp_3</t>
  </si>
  <si>
    <t>Exp_4</t>
  </si>
  <si>
    <t>Exp_5</t>
  </si>
  <si>
    <t>Test Hour [HOUR()]</t>
  </si>
  <si>
    <t>Inventory Delivery Schedule</t>
  </si>
  <si>
    <t>Inventory Delivery Hour [HOUR()]</t>
  </si>
  <si>
    <t>Austin</t>
  </si>
  <si>
    <t>Dallas</t>
  </si>
  <si>
    <t>Fort Worth</t>
  </si>
  <si>
    <t>Arlington</t>
  </si>
  <si>
    <t>Plano</t>
  </si>
  <si>
    <t>Frisco</t>
  </si>
  <si>
    <t>Irving</t>
  </si>
  <si>
    <t>Denton</t>
  </si>
  <si>
    <t>Conroe</t>
  </si>
  <si>
    <t>Agency Resource</t>
  </si>
  <si>
    <t>Total Hours Clocked</t>
  </si>
  <si>
    <t>Day 1- Swipe Out Time</t>
  </si>
  <si>
    <t>Day 2- Swipe Out Time</t>
  </si>
  <si>
    <t>Swipe In Time</t>
  </si>
  <si>
    <t>Anthony Patterson</t>
  </si>
  <si>
    <t>Kenneth Clark</t>
  </si>
  <si>
    <t>George Johnson</t>
  </si>
  <si>
    <t>Ann Thompson</t>
  </si>
  <si>
    <t>Kelly Gonzalez</t>
  </si>
  <si>
    <t>Entry Time</t>
  </si>
  <si>
    <t>Entry Time Deadline</t>
  </si>
  <si>
    <t>Eugene Jackson</t>
  </si>
  <si>
    <t>Wayne Smith</t>
  </si>
  <si>
    <t>Phillip Cox</t>
  </si>
  <si>
    <t>Helen Gonzalez</t>
  </si>
  <si>
    <t>Janice Coleman</t>
  </si>
  <si>
    <t>Rounded Entry Time To Nearest Hour</t>
  </si>
  <si>
    <t>Product</t>
  </si>
  <si>
    <t>Order Dispatch Time</t>
  </si>
  <si>
    <t>ATT_1</t>
  </si>
  <si>
    <t>ATT_2</t>
  </si>
  <si>
    <t>ATT_3</t>
  </si>
  <si>
    <t>ATT_4</t>
  </si>
  <si>
    <t>ATT_5</t>
  </si>
  <si>
    <t>Order Dispatch Hour</t>
  </si>
  <si>
    <t>Prepared by Dheeraj Vaidya, CFA, FRM</t>
  </si>
  <si>
    <t>dheeraj@wallstreetmojo.com</t>
  </si>
  <si>
    <t>visit - www.wallstreetmojo.com</t>
  </si>
  <si>
    <t>Hour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</si>
</sst>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&quot;$&quot;#,##0_);[Red]\(&quot;$&quot;#,##0\)"/>
    <numFmt numFmtId="165" formatCode="[$-F400]h:mm:ss\ AM/PM"/>
    <numFmt numFmtId="166" formatCode="d\-mmm\-yy\ h:mm\ AM/PM"/>
    <numFmt numFmtId="167" formatCode="[$-409]h:mm\ AM/PM;@"/>
  </numFmts>
  <fonts count="11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rgb="FF191919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CA0A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63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0" xfId="0" applyNumberFormat="1"/>
    <xf numFmtId="164" fontId="2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5" fontId="0" fillId="0" borderId="1" xfId="0" applyNumberFormat="1" applyBorder="1" applyAlignment="1">
      <alignment horizontal="center"/>
    </xf>
    <xf numFmtId="0" fontId="0" fillId="0" borderId="0" xfId="0" applyAlignment="1">
      <alignment horizontal="center"/>
    </xf>
    <xf numFmtId="15" fontId="0" fillId="0" borderId="1" xfId="0" applyNumberForma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/>
    <xf numFmtId="0" fontId="2" fillId="0" borderId="1" xfId="0" applyFont="1" applyBorder="1" applyAlignment="1">
      <alignment horizontal="center"/>
    </xf>
    <xf numFmtId="49" fontId="0" fillId="0" borderId="1" xfId="0" applyNumberFormat="1" applyBorder="1"/>
    <xf numFmtId="0" fontId="6" fillId="0" borderId="1" xfId="0" applyFont="1" applyBorder="1" applyAlignment="1">
      <alignment horizontal="center" vertical="center"/>
    </xf>
    <xf numFmtId="18" fontId="0" fillId="0" borderId="0" xfId="0" applyNumberFormat="1"/>
    <xf numFmtId="165" fontId="0" fillId="0" borderId="0" xfId="0" applyNumberFormat="1"/>
    <xf numFmtId="21" fontId="0" fillId="0" borderId="1" xfId="0" applyNumberFormat="1" applyBorder="1" applyAlignment="1">
      <alignment horizontal="center" vertical="center"/>
    </xf>
    <xf numFmtId="22" fontId="0" fillId="0" borderId="1" xfId="0" applyNumberFormat="1" applyBorder="1" applyAlignment="1">
      <alignment horizontal="center" vertical="center"/>
    </xf>
    <xf numFmtId="46" fontId="0" fillId="0" borderId="1" xfId="0" applyNumberFormat="1" applyBorder="1" applyAlignment="1">
      <alignment horizontal="center" vertical="center"/>
    </xf>
    <xf numFmtId="18" fontId="0" fillId="0" borderId="1" xfId="0" applyNumberFormat="1" applyBorder="1" applyAlignment="1">
      <alignment horizontal="center" vertical="center"/>
    </xf>
    <xf numFmtId="20" fontId="0" fillId="0" borderId="0" xfId="0" applyNumberFormat="1"/>
    <xf numFmtId="20" fontId="0" fillId="0" borderId="1" xfId="0" applyNumberFormat="1" applyBorder="1" applyAlignment="1">
      <alignment horizontal="center" vertical="center"/>
    </xf>
    <xf numFmtId="19" fontId="0" fillId="0" borderId="1" xfId="0" applyNumberFormat="1" applyBorder="1" applyAlignment="1">
      <alignment horizontal="center" vertical="center"/>
    </xf>
    <xf numFmtId="166" fontId="0" fillId="0" borderId="0" xfId="0" applyNumberFormat="1"/>
    <xf numFmtId="166" fontId="0" fillId="0" borderId="0" xfId="0" applyNumberFormat="1" applyAlignment="1">
      <alignment horizontal="center" vertical="center"/>
    </xf>
    <xf numFmtId="2" fontId="0" fillId="0" borderId="0" xfId="0" applyNumberFormat="1"/>
    <xf numFmtId="1" fontId="2" fillId="0" borderId="1" xfId="0" applyNumberFormat="1" applyFont="1" applyBorder="1" applyAlignment="1">
      <alignment horizontal="center" vertical="center"/>
    </xf>
    <xf numFmtId="15" fontId="0" fillId="0" borderId="0" xfId="0" applyNumberFormat="1" applyAlignment="1">
      <alignment horizontal="center"/>
    </xf>
    <xf numFmtId="167" fontId="2" fillId="0" borderId="1" xfId="0" applyNumberFormat="1" applyFont="1" applyBorder="1" applyAlignment="1">
      <alignment horizontal="center" vertical="center"/>
    </xf>
    <xf numFmtId="20" fontId="0" fillId="0" borderId="0" xfId="0" applyNumberFormat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166" fontId="0" fillId="0" borderId="5" xfId="0" applyNumberFormat="1" applyBorder="1" applyAlignment="1">
      <alignment horizontal="center" vertical="center"/>
    </xf>
    <xf numFmtId="18" fontId="1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/>
    </xf>
    <xf numFmtId="18" fontId="0" fillId="0" borderId="5" xfId="0" applyNumberFormat="1" applyBorder="1" applyAlignment="1">
      <alignment horizontal="center"/>
    </xf>
    <xf numFmtId="20" fontId="0" fillId="0" borderId="5" xfId="0" applyNumberFormat="1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5" fontId="0" fillId="0" borderId="2" xfId="0" applyNumberFormat="1" applyBorder="1" applyAlignment="1">
      <alignment horizontal="center" vertical="center"/>
    </xf>
    <xf numFmtId="15" fontId="0" fillId="0" borderId="4" xfId="0" applyNumberFormat="1" applyBorder="1" applyAlignment="1">
      <alignment horizontal="center" vertical="center"/>
    </xf>
    <xf numFmtId="15" fontId="0" fillId="0" borderId="3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18" fontId="0" fillId="0" borderId="2" xfId="0" applyNumberFormat="1" applyBorder="1" applyAlignment="1">
      <alignment horizontal="center" vertical="center"/>
    </xf>
    <xf numFmtId="18" fontId="0" fillId="0" borderId="4" xfId="0" applyNumberFormat="1" applyBorder="1" applyAlignment="1">
      <alignment horizontal="center" vertical="center"/>
    </xf>
    <xf numFmtId="18" fontId="0" fillId="0" borderId="3" xfId="0" applyNumberFormat="1" applyBorder="1" applyAlignment="1">
      <alignment horizontal="center" vertical="center"/>
    </xf>
    <xf numFmtId="0" fontId="9" fillId="5" borderId="0" xfId="0" applyFont="1" applyFill="1"/>
    <xf numFmtId="0" fontId="0" fillId="5" borderId="0" xfId="0" applyFill="1"/>
    <xf numFmtId="0" fontId="8" fillId="5" borderId="0" xfId="0" applyFont="1" applyFill="1" applyAlignment="1">
      <alignment horizontal="left" indent="2"/>
    </xf>
    <xf numFmtId="0" fontId="7" fillId="5" borderId="0" xfId="1" applyFill="1" applyAlignment="1">
      <alignment horizontal="left" indent="2"/>
    </xf>
    <xf numFmtId="0" fontId="10" fillId="5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0CA0A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F43B46-CBCE-433E-BD4E-50D2565230A1}">
  <sheetPr codeName="Sheet1"/>
  <dimension ref="A1:D5"/>
  <sheetViews>
    <sheetView workbookViewId="0">
      <selection activeCell="D16" sqref="D16"/>
    </sheetView>
  </sheetViews>
  <sheetFormatPr defaultRowHeight="15" x14ac:dyDescent="0.25"/>
  <cols>
    <col min="2" max="3" width="10.5703125" bestFit="1" customWidth="1"/>
    <col min="4" max="4" width="39.140625" bestFit="1" customWidth="1"/>
  </cols>
  <sheetData>
    <row r="1" spans="1:4" x14ac:dyDescent="0.25">
      <c r="A1" s="5" t="s">
        <v>3</v>
      </c>
      <c r="B1" s="5" t="s">
        <v>4</v>
      </c>
      <c r="C1" s="5" t="s">
        <v>5</v>
      </c>
      <c r="D1" s="5" t="s">
        <v>7</v>
      </c>
    </row>
    <row r="2" spans="1:4" x14ac:dyDescent="0.25">
      <c r="A2" s="2" t="s">
        <v>6</v>
      </c>
      <c r="B2" s="6">
        <v>150000</v>
      </c>
      <c r="C2" s="6">
        <v>100000</v>
      </c>
      <c r="D2" s="8">
        <f>B2-C2</f>
        <v>50000</v>
      </c>
    </row>
    <row r="3" spans="1:4" x14ac:dyDescent="0.25">
      <c r="A3" s="9"/>
      <c r="B3" s="10"/>
      <c r="C3" s="10"/>
      <c r="D3" s="11"/>
    </row>
    <row r="4" spans="1:4" x14ac:dyDescent="0.25">
      <c r="D4" s="7"/>
    </row>
    <row r="5" spans="1:4" x14ac:dyDescent="0.25">
      <c r="D5" s="7"/>
    </row>
  </sheetData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A1FF48-423A-4134-AC41-16424C02A798}">
  <sheetPr codeName="Sheet2"/>
  <dimension ref="A1:E4"/>
  <sheetViews>
    <sheetView workbookViewId="0">
      <selection activeCell="D16" sqref="D16"/>
    </sheetView>
  </sheetViews>
  <sheetFormatPr defaultRowHeight="15" x14ac:dyDescent="0.25"/>
  <cols>
    <col min="3" max="3" width="30.85546875" bestFit="1" customWidth="1"/>
    <col min="5" max="5" width="23.140625" bestFit="1" customWidth="1"/>
  </cols>
  <sheetData>
    <row r="1" spans="1:5" x14ac:dyDescent="0.25">
      <c r="A1" s="5" t="s">
        <v>1</v>
      </c>
      <c r="B1" s="5" t="s">
        <v>2</v>
      </c>
      <c r="C1" s="5" t="s">
        <v>0</v>
      </c>
      <c r="D1" s="5" t="s">
        <v>11</v>
      </c>
      <c r="E1" s="5" t="s">
        <v>12</v>
      </c>
    </row>
    <row r="2" spans="1:5" x14ac:dyDescent="0.25">
      <c r="A2" s="44">
        <v>50</v>
      </c>
      <c r="B2" s="44">
        <v>0</v>
      </c>
      <c r="C2" s="2" t="s">
        <v>8</v>
      </c>
      <c r="D2" s="3">
        <f>A2+B2</f>
        <v>50</v>
      </c>
      <c r="E2" s="1" t="s">
        <v>13</v>
      </c>
    </row>
    <row r="3" spans="1:5" x14ac:dyDescent="0.25">
      <c r="A3" s="45"/>
      <c r="B3" s="45"/>
      <c r="C3" s="2" t="s">
        <v>9</v>
      </c>
      <c r="D3" s="3" t="e">
        <f>A2/B2</f>
        <v>#DIV/0!</v>
      </c>
      <c r="E3" s="1" t="s">
        <v>14</v>
      </c>
    </row>
    <row r="4" spans="1:5" x14ac:dyDescent="0.25">
      <c r="A4" s="2" t="e">
        <v>#VALUE!</v>
      </c>
      <c r="B4" s="2">
        <v>33</v>
      </c>
      <c r="C4" s="2" t="s">
        <v>10</v>
      </c>
      <c r="D4" s="3" t="e">
        <f>A4*B4</f>
        <v>#VALUE!</v>
      </c>
      <c r="E4" s="1" t="s">
        <v>15</v>
      </c>
    </row>
  </sheetData>
  <mergeCells count="2">
    <mergeCell ref="A2:A3"/>
    <mergeCell ref="B2:B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5FD43B-C210-4684-AE7C-1B63A6F1BC35}">
  <sheetPr codeName="Sheet3"/>
  <dimension ref="A1:B6"/>
  <sheetViews>
    <sheetView workbookViewId="0">
      <selection activeCell="D16" sqref="D16"/>
    </sheetView>
  </sheetViews>
  <sheetFormatPr defaultRowHeight="15" x14ac:dyDescent="0.25"/>
  <cols>
    <col min="1" max="1" width="14.42578125" bestFit="1" customWidth="1"/>
    <col min="2" max="2" width="14.7109375" bestFit="1" customWidth="1"/>
  </cols>
  <sheetData>
    <row r="1" spans="1:2" x14ac:dyDescent="0.25">
      <c r="A1" s="5" t="s">
        <v>17</v>
      </c>
      <c r="B1" s="5" t="s">
        <v>28</v>
      </c>
    </row>
    <row r="2" spans="1:2" x14ac:dyDescent="0.25">
      <c r="A2" s="2" t="s">
        <v>23</v>
      </c>
      <c r="B2" s="4" t="s">
        <v>29</v>
      </c>
    </row>
    <row r="3" spans="1:2" x14ac:dyDescent="0.25">
      <c r="A3" s="2" t="s">
        <v>25</v>
      </c>
      <c r="B3" s="4" t="s">
        <v>30</v>
      </c>
    </row>
    <row r="4" spans="1:2" x14ac:dyDescent="0.25">
      <c r="A4" s="2" t="s">
        <v>24</v>
      </c>
      <c r="B4" s="4" t="s">
        <v>31</v>
      </c>
    </row>
    <row r="5" spans="1:2" x14ac:dyDescent="0.25">
      <c r="A5" s="2" t="s">
        <v>27</v>
      </c>
      <c r="B5" s="4" t="s">
        <v>32</v>
      </c>
    </row>
    <row r="6" spans="1:2" x14ac:dyDescent="0.25">
      <c r="A6" s="2" t="s">
        <v>26</v>
      </c>
      <c r="B6" s="4" t="s">
        <v>33</v>
      </c>
    </row>
  </sheetData>
  <sortState xmlns:xlrd2="http://schemas.microsoft.com/office/spreadsheetml/2017/richdata2" ref="A2:A6">
    <sortCondition ref="A2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71B9A5-C37F-4859-A3D2-DA4A544AB2F5}">
  <sheetPr codeName="Sheet4"/>
  <dimension ref="A1:C6"/>
  <sheetViews>
    <sheetView workbookViewId="0">
      <selection activeCell="D16" sqref="D16"/>
    </sheetView>
  </sheetViews>
  <sheetFormatPr defaultRowHeight="15" x14ac:dyDescent="0.25"/>
  <cols>
    <col min="1" max="1" width="11.28515625" bestFit="1" customWidth="1"/>
    <col min="2" max="2" width="14.42578125" bestFit="1" customWidth="1"/>
    <col min="3" max="3" width="23.5703125" bestFit="1" customWidth="1"/>
  </cols>
  <sheetData>
    <row r="1" spans="1:3" x14ac:dyDescent="0.25">
      <c r="A1" s="5" t="s">
        <v>16</v>
      </c>
      <c r="B1" s="5" t="s">
        <v>17</v>
      </c>
      <c r="C1" s="5" t="s">
        <v>34</v>
      </c>
    </row>
    <row r="2" spans="1:3" x14ac:dyDescent="0.25">
      <c r="A2" s="2" t="s">
        <v>18</v>
      </c>
      <c r="B2" s="2" t="s">
        <v>23</v>
      </c>
      <c r="C2" s="3" t="str">
        <f>VLOOKUP(B2,'Emp_Contact Number'!$A$2:$B$6,2,0)</f>
        <v>715-850-7303</v>
      </c>
    </row>
    <row r="3" spans="1:3" x14ac:dyDescent="0.25">
      <c r="A3" s="2" t="s">
        <v>19</v>
      </c>
      <c r="B3" s="2" t="s">
        <v>24</v>
      </c>
      <c r="C3" s="3" t="str">
        <f>VLOOKUP(B3,'Emp_Contact Number'!$A$2:$B$6,2,0)</f>
        <v>715-938-7266</v>
      </c>
    </row>
    <row r="4" spans="1:3" x14ac:dyDescent="0.25">
      <c r="A4" s="2" t="s">
        <v>20</v>
      </c>
      <c r="B4" s="2" t="s">
        <v>25</v>
      </c>
      <c r="C4" s="3" t="str">
        <f>VLOOKUP(B4,'Emp_Contact Number'!$A$2:$B$6,2,0)</f>
        <v>715-927-1877</v>
      </c>
    </row>
    <row r="5" spans="1:3" x14ac:dyDescent="0.25">
      <c r="A5" s="2" t="s">
        <v>21</v>
      </c>
      <c r="B5" s="2" t="s">
        <v>26</v>
      </c>
      <c r="C5" s="3" t="str">
        <f>VLOOKUP(B5,'Emp_Contact Number'!$A$2:$B$6,2,0)</f>
        <v>920-264-7665</v>
      </c>
    </row>
    <row r="6" spans="1:3" x14ac:dyDescent="0.25">
      <c r="A6" s="2" t="s">
        <v>22</v>
      </c>
      <c r="B6" s="2" t="s">
        <v>27</v>
      </c>
      <c r="C6" s="3" t="str">
        <f>VLOOKUP(B6,'Emp_Contact Number'!$A$2:$B$6,2,0)</f>
        <v>920-227-3414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FBD9CA-6C5E-42B1-ACF0-E50C2A6917BA}">
  <sheetPr codeName="Sheet5"/>
  <dimension ref="A1:E12"/>
  <sheetViews>
    <sheetView workbookViewId="0">
      <selection activeCell="D16" sqref="D16"/>
    </sheetView>
  </sheetViews>
  <sheetFormatPr defaultRowHeight="15" x14ac:dyDescent="0.25"/>
  <cols>
    <col min="2" max="2" width="16.42578125" bestFit="1" customWidth="1"/>
    <col min="3" max="3" width="13.85546875" bestFit="1" customWidth="1"/>
    <col min="4" max="4" width="14.28515625" bestFit="1" customWidth="1"/>
    <col min="5" max="5" width="14" bestFit="1" customWidth="1"/>
  </cols>
  <sheetData>
    <row r="1" spans="1:5" x14ac:dyDescent="0.25">
      <c r="A1" s="5" t="s">
        <v>35</v>
      </c>
      <c r="B1" s="5" t="s">
        <v>36</v>
      </c>
      <c r="C1" s="5" t="s">
        <v>37</v>
      </c>
      <c r="D1" s="5" t="s">
        <v>38</v>
      </c>
      <c r="E1" s="5" t="s">
        <v>43</v>
      </c>
    </row>
    <row r="2" spans="1:5" x14ac:dyDescent="0.25">
      <c r="A2" s="2" t="s">
        <v>39</v>
      </c>
      <c r="B2" s="2">
        <v>150</v>
      </c>
      <c r="C2" s="2">
        <v>100</v>
      </c>
      <c r="D2" s="2">
        <v>260</v>
      </c>
      <c r="E2" s="3">
        <f>SUM(B2:D2)</f>
        <v>510</v>
      </c>
    </row>
    <row r="3" spans="1:5" x14ac:dyDescent="0.25">
      <c r="A3" s="2" t="s">
        <v>40</v>
      </c>
      <c r="B3" s="2">
        <v>177</v>
      </c>
      <c r="C3" s="2">
        <v>180</v>
      </c>
      <c r="D3" s="2">
        <v>240</v>
      </c>
      <c r="E3" s="3">
        <f t="shared" ref="E3:E5" si="0">SUM(B3:D3)</f>
        <v>597</v>
      </c>
    </row>
    <row r="4" spans="1:5" x14ac:dyDescent="0.25">
      <c r="A4" s="2" t="s">
        <v>41</v>
      </c>
      <c r="B4" s="2">
        <v>220</v>
      </c>
      <c r="C4" s="2">
        <v>200</v>
      </c>
      <c r="D4" s="2">
        <v>300</v>
      </c>
      <c r="E4" s="3">
        <f t="shared" si="0"/>
        <v>720</v>
      </c>
    </row>
    <row r="5" spans="1:5" x14ac:dyDescent="0.25">
      <c r="A5" s="2" t="s">
        <v>42</v>
      </c>
      <c r="B5" s="2">
        <v>300</v>
      </c>
      <c r="C5" s="2">
        <v>260</v>
      </c>
      <c r="D5" s="2">
        <v>340</v>
      </c>
      <c r="E5" s="3">
        <f t="shared" si="0"/>
        <v>900</v>
      </c>
    </row>
    <row r="8" spans="1:5" x14ac:dyDescent="0.25">
      <c r="A8" s="5" t="s">
        <v>35</v>
      </c>
      <c r="B8" s="5" t="s">
        <v>44</v>
      </c>
    </row>
    <row r="9" spans="1:5" x14ac:dyDescent="0.25">
      <c r="A9" s="2" t="s">
        <v>39</v>
      </c>
      <c r="B9" s="3">
        <f>E2/3</f>
        <v>170</v>
      </c>
    </row>
    <row r="10" spans="1:5" x14ac:dyDescent="0.25">
      <c r="A10" s="2" t="s">
        <v>40</v>
      </c>
      <c r="B10" s="3">
        <f t="shared" ref="B10:B12" si="1">E3/3</f>
        <v>199</v>
      </c>
    </row>
    <row r="11" spans="1:5" x14ac:dyDescent="0.25">
      <c r="A11" s="2" t="s">
        <v>41</v>
      </c>
      <c r="B11" s="3">
        <f t="shared" si="1"/>
        <v>240</v>
      </c>
    </row>
    <row r="12" spans="1:5" x14ac:dyDescent="0.25">
      <c r="A12" s="2" t="s">
        <v>42</v>
      </c>
      <c r="B12" s="3">
        <f t="shared" si="1"/>
        <v>300</v>
      </c>
    </row>
  </sheetData>
  <pageMargins left="0.7" right="0.7" top="0.75" bottom="0.75" header="0.3" footer="0.3"/>
  <pageSetup orientation="portrait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1B56C0-2069-441B-9192-5F2B19CA96BC}">
  <sheetPr codeName="Sheet6"/>
  <dimension ref="A1:C4"/>
  <sheetViews>
    <sheetView workbookViewId="0">
      <selection activeCell="E7" sqref="E7"/>
    </sheetView>
  </sheetViews>
  <sheetFormatPr defaultRowHeight="15" x14ac:dyDescent="0.25"/>
  <cols>
    <col min="1" max="1" width="10.42578125" bestFit="1" customWidth="1"/>
    <col min="2" max="2" width="16.42578125" bestFit="1" customWidth="1"/>
    <col min="3" max="3" width="25.42578125" bestFit="1" customWidth="1"/>
  </cols>
  <sheetData>
    <row r="1" spans="1:3" x14ac:dyDescent="0.25">
      <c r="A1" s="5" t="s">
        <v>45</v>
      </c>
      <c r="B1" s="5" t="s">
        <v>47</v>
      </c>
      <c r="C1" s="5" t="s">
        <v>48</v>
      </c>
    </row>
    <row r="2" spans="1:3" x14ac:dyDescent="0.25">
      <c r="A2" s="4">
        <v>1</v>
      </c>
      <c r="B2" s="3">
        <f>TYPE(A2)</f>
        <v>1</v>
      </c>
      <c r="C2" s="1" t="s">
        <v>49</v>
      </c>
    </row>
    <row r="3" spans="1:3" x14ac:dyDescent="0.25">
      <c r="A3" s="4" t="s">
        <v>46</v>
      </c>
      <c r="B3" s="3">
        <f>TYPE(A3)</f>
        <v>2</v>
      </c>
      <c r="C3" s="1" t="s">
        <v>50</v>
      </c>
    </row>
    <row r="4" spans="1:3" x14ac:dyDescent="0.25">
      <c r="A4" s="12">
        <v>45170</v>
      </c>
      <c r="B4" s="3">
        <f>TYPE(A4)</f>
        <v>1</v>
      </c>
      <c r="C4" s="1" t="s">
        <v>51</v>
      </c>
    </row>
  </sheetData>
  <pageMargins left="0.7" right="0.7" top="0.75" bottom="0.75" header="0.3" footer="0.3"/>
  <pageSetup orientation="portrait" horizontalDpi="4294967293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1D6108-74C9-4B68-9CCA-2E238F21BCAA}">
  <sheetPr codeName="Sheet7"/>
  <dimension ref="C2:D8"/>
  <sheetViews>
    <sheetView workbookViewId="0">
      <selection activeCell="E7" sqref="E7"/>
    </sheetView>
  </sheetViews>
  <sheetFormatPr defaultRowHeight="15" x14ac:dyDescent="0.25"/>
  <cols>
    <col min="3" max="3" width="15.7109375" customWidth="1"/>
    <col min="4" max="4" width="15.42578125" customWidth="1"/>
  </cols>
  <sheetData>
    <row r="2" spans="3:4" x14ac:dyDescent="0.25">
      <c r="C2" s="5" t="s">
        <v>55</v>
      </c>
      <c r="D2" s="5" t="s">
        <v>56</v>
      </c>
    </row>
    <row r="3" spans="3:4" x14ac:dyDescent="0.25">
      <c r="C3" s="2" t="s">
        <v>52</v>
      </c>
      <c r="D3" s="3">
        <v>1</v>
      </c>
    </row>
    <row r="4" spans="3:4" x14ac:dyDescent="0.25">
      <c r="C4" s="2" t="s">
        <v>53</v>
      </c>
      <c r="D4" s="3">
        <v>2</v>
      </c>
    </row>
    <row r="5" spans="3:4" x14ac:dyDescent="0.25">
      <c r="C5" s="2" t="s">
        <v>63</v>
      </c>
      <c r="D5" s="3">
        <v>4</v>
      </c>
    </row>
    <row r="6" spans="3:4" x14ac:dyDescent="0.25">
      <c r="C6" s="2" t="s">
        <v>64</v>
      </c>
      <c r="D6" s="3">
        <v>16</v>
      </c>
    </row>
    <row r="7" spans="3:4" x14ac:dyDescent="0.25">
      <c r="C7" s="2" t="s">
        <v>54</v>
      </c>
      <c r="D7" s="3">
        <v>64</v>
      </c>
    </row>
    <row r="8" spans="3:4" x14ac:dyDescent="0.25">
      <c r="C8" s="2" t="s">
        <v>87</v>
      </c>
      <c r="D8" s="3">
        <v>128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31C295-63D3-4848-AC13-E6E1613318C8}">
  <sheetPr codeName="Sheet8"/>
  <dimension ref="A1:C6"/>
  <sheetViews>
    <sheetView workbookViewId="0">
      <selection activeCell="E7" sqref="E7"/>
    </sheetView>
  </sheetViews>
  <sheetFormatPr defaultRowHeight="15" x14ac:dyDescent="0.25"/>
  <cols>
    <col min="1" max="1" width="34.5703125" bestFit="1" customWidth="1"/>
    <col min="2" max="2" width="82.140625" bestFit="1" customWidth="1"/>
    <col min="3" max="3" width="14.140625" bestFit="1" customWidth="1"/>
  </cols>
  <sheetData>
    <row r="1" spans="1:3" x14ac:dyDescent="0.25">
      <c r="A1" s="5" t="s">
        <v>57</v>
      </c>
      <c r="B1" s="5" t="s">
        <v>0</v>
      </c>
      <c r="C1" s="5" t="s">
        <v>56</v>
      </c>
    </row>
    <row r="2" spans="1:3" x14ac:dyDescent="0.25">
      <c r="A2" s="44" t="s">
        <v>59</v>
      </c>
      <c r="B2" s="4" t="s">
        <v>58</v>
      </c>
      <c r="C2" s="3">
        <f>TYPE(A2)</f>
        <v>2</v>
      </c>
    </row>
    <row r="3" spans="1:3" x14ac:dyDescent="0.25">
      <c r="A3" s="46"/>
      <c r="B3" s="4" t="s">
        <v>66</v>
      </c>
      <c r="C3" s="3">
        <f>TYPE(A2&amp;" Ford")</f>
        <v>2</v>
      </c>
    </row>
    <row r="4" spans="1:3" x14ac:dyDescent="0.25">
      <c r="A4" s="45"/>
      <c r="B4" s="4" t="s">
        <v>60</v>
      </c>
      <c r="C4" s="3">
        <f>TYPE(A2+5)</f>
        <v>16</v>
      </c>
    </row>
    <row r="5" spans="1:3" x14ac:dyDescent="0.25">
      <c r="A5" s="4" t="s">
        <v>61</v>
      </c>
      <c r="B5" s="4" t="s">
        <v>62</v>
      </c>
      <c r="C5" s="3">
        <f>TYPE({5;10;15;20;25})</f>
        <v>64</v>
      </c>
    </row>
    <row r="6" spans="1:3" x14ac:dyDescent="0.25">
      <c r="A6" s="4">
        <v>50</v>
      </c>
      <c r="B6" s="4" t="s">
        <v>65</v>
      </c>
      <c r="C6" s="3">
        <f>TYPE(AND(A6&gt;10))</f>
        <v>4</v>
      </c>
    </row>
  </sheetData>
  <mergeCells count="1">
    <mergeCell ref="A2:A4"/>
  </mergeCells>
  <pageMargins left="0.7" right="0.7" top="0.75" bottom="0.75" header="0.3" footer="0.3"/>
  <pageSetup orientation="portrait" horizontalDpi="4294967293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7AFDF9-675B-42A9-BB80-361148C978EE}">
  <sheetPr codeName="Sheet9"/>
  <dimension ref="A1:C7"/>
  <sheetViews>
    <sheetView workbookViewId="0">
      <selection activeCell="E7" sqref="E7"/>
    </sheetView>
  </sheetViews>
  <sheetFormatPr defaultRowHeight="15" x14ac:dyDescent="0.25"/>
  <cols>
    <col min="1" max="1" width="37.7109375" bestFit="1" customWidth="1"/>
    <col min="2" max="2" width="13.28515625" bestFit="1" customWidth="1"/>
    <col min="3" max="3" width="12.42578125" customWidth="1"/>
  </cols>
  <sheetData>
    <row r="1" spans="1:3" x14ac:dyDescent="0.25">
      <c r="A1" s="5" t="s">
        <v>0</v>
      </c>
      <c r="B1" s="5" t="s">
        <v>57</v>
      </c>
      <c r="C1" s="5" t="s">
        <v>55</v>
      </c>
    </row>
    <row r="2" spans="1:3" x14ac:dyDescent="0.25">
      <c r="A2" s="2" t="s">
        <v>17</v>
      </c>
      <c r="B2" s="2" t="s">
        <v>23</v>
      </c>
      <c r="C2" s="3" t="str">
        <f>IF(TYPE(B2)=1,"Number",IF(TYPE(B2)=2,"Text",IF(TYPE(B2)=4,"Logical Value",IF(TYPE(B2)=16,"Error Value",""))))</f>
        <v>Text</v>
      </c>
    </row>
    <row r="3" spans="1:3" x14ac:dyDescent="0.25">
      <c r="A3" s="2" t="s">
        <v>67</v>
      </c>
      <c r="B3" s="13">
        <v>1010</v>
      </c>
      <c r="C3" s="3" t="str">
        <f t="shared" ref="C3:C7" si="0">IF(TYPE(B3)=1,"Number",IF(TYPE(B3)=2,"Text",IF(TYPE(B3)=4,"Logical Value",IF(TYPE(B3)=16,"Error Value",""))))</f>
        <v>Number</v>
      </c>
    </row>
    <row r="4" spans="1:3" x14ac:dyDescent="0.25">
      <c r="A4" s="2" t="s">
        <v>28</v>
      </c>
      <c r="B4" s="2" t="s">
        <v>71</v>
      </c>
      <c r="C4" s="3" t="str">
        <f t="shared" si="0"/>
        <v>Text</v>
      </c>
    </row>
    <row r="5" spans="1:3" x14ac:dyDescent="0.25">
      <c r="A5" s="2" t="s">
        <v>70</v>
      </c>
      <c r="B5" s="2" t="b">
        <v>0</v>
      </c>
      <c r="C5" s="3" t="str">
        <f t="shared" si="0"/>
        <v>Logical Value</v>
      </c>
    </row>
    <row r="6" spans="1:3" x14ac:dyDescent="0.25">
      <c r="A6" s="2" t="s">
        <v>68</v>
      </c>
      <c r="B6" s="2">
        <v>5</v>
      </c>
      <c r="C6" s="3" t="str">
        <f t="shared" si="0"/>
        <v>Number</v>
      </c>
    </row>
    <row r="7" spans="1:3" x14ac:dyDescent="0.25">
      <c r="A7" s="2" t="s">
        <v>69</v>
      </c>
      <c r="B7" s="2" t="e">
        <v>#N/A</v>
      </c>
      <c r="C7" s="3" t="str">
        <f t="shared" si="0"/>
        <v>Error Value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A784E5-F9FC-4BD5-B422-43988421006C}">
  <sheetPr codeName="Sheet10"/>
  <dimension ref="A1:D11"/>
  <sheetViews>
    <sheetView workbookViewId="0">
      <selection activeCell="E7" sqref="E7"/>
    </sheetView>
  </sheetViews>
  <sheetFormatPr defaultRowHeight="15" x14ac:dyDescent="0.25"/>
  <cols>
    <col min="2" max="2" width="14.85546875" bestFit="1" customWidth="1"/>
    <col min="3" max="3" width="14" bestFit="1" customWidth="1"/>
    <col min="4" max="4" width="27.42578125" bestFit="1" customWidth="1"/>
  </cols>
  <sheetData>
    <row r="1" spans="1:4" x14ac:dyDescent="0.25">
      <c r="A1" s="5" t="s">
        <v>3</v>
      </c>
      <c r="B1" s="5" t="s">
        <v>72</v>
      </c>
      <c r="C1" s="5" t="s">
        <v>86</v>
      </c>
      <c r="D1" s="5" t="s">
        <v>73</v>
      </c>
    </row>
    <row r="2" spans="1:4" x14ac:dyDescent="0.25">
      <c r="A2" s="2" t="s">
        <v>74</v>
      </c>
      <c r="B2" s="2">
        <v>50</v>
      </c>
      <c r="C2" s="6">
        <v>10</v>
      </c>
      <c r="D2" s="8">
        <f>CHOOSE(MIN(TYPE(B2),3),B2*C2,"Quantity Is A Text Value.","Enter Quantity As An Integer.")</f>
        <v>500</v>
      </c>
    </row>
    <row r="3" spans="1:4" x14ac:dyDescent="0.25">
      <c r="A3" s="2" t="s">
        <v>75</v>
      </c>
      <c r="B3" s="2">
        <v>110</v>
      </c>
      <c r="C3" s="6">
        <v>10</v>
      </c>
      <c r="D3" s="8">
        <f t="shared" ref="D3:D11" si="0">CHOOSE(MIN(TYPE(B3),3),B3*C3,"Quantity Is A Text Value.","Enter Quantity As An Integer.")</f>
        <v>1100</v>
      </c>
    </row>
    <row r="4" spans="1:4" x14ac:dyDescent="0.25">
      <c r="A4" s="2" t="s">
        <v>76</v>
      </c>
      <c r="B4" s="2" t="s">
        <v>84</v>
      </c>
      <c r="C4" s="6">
        <v>23</v>
      </c>
      <c r="D4" s="8" t="str">
        <f t="shared" si="0"/>
        <v>Quantity Is A Text Value.</v>
      </c>
    </row>
    <row r="5" spans="1:4" x14ac:dyDescent="0.25">
      <c r="A5" s="2" t="s">
        <v>77</v>
      </c>
      <c r="B5" s="2" t="e">
        <v>#N/A</v>
      </c>
      <c r="C5" s="6">
        <v>15</v>
      </c>
      <c r="D5" s="8" t="str">
        <f t="shared" si="0"/>
        <v>Enter Quantity As An Integer.</v>
      </c>
    </row>
    <row r="6" spans="1:4" x14ac:dyDescent="0.25">
      <c r="A6" s="2" t="s">
        <v>78</v>
      </c>
      <c r="B6" s="2">
        <v>200</v>
      </c>
      <c r="C6" s="6">
        <v>12</v>
      </c>
      <c r="D6" s="8">
        <f t="shared" si="0"/>
        <v>2400</v>
      </c>
    </row>
    <row r="7" spans="1:4" x14ac:dyDescent="0.25">
      <c r="A7" s="2" t="s">
        <v>79</v>
      </c>
      <c r="B7" s="2">
        <v>150</v>
      </c>
      <c r="C7" s="6">
        <v>10</v>
      </c>
      <c r="D7" s="8">
        <f t="shared" si="0"/>
        <v>1500</v>
      </c>
    </row>
    <row r="8" spans="1:4" x14ac:dyDescent="0.25">
      <c r="A8" s="2" t="s">
        <v>80</v>
      </c>
      <c r="B8" s="2">
        <v>90</v>
      </c>
      <c r="C8" s="6">
        <v>20</v>
      </c>
      <c r="D8" s="8">
        <f t="shared" si="0"/>
        <v>1800</v>
      </c>
    </row>
    <row r="9" spans="1:4" x14ac:dyDescent="0.25">
      <c r="A9" s="2" t="s">
        <v>81</v>
      </c>
      <c r="B9" s="2" t="b">
        <v>1</v>
      </c>
      <c r="C9" s="6">
        <v>35</v>
      </c>
      <c r="D9" s="8" t="str">
        <f t="shared" si="0"/>
        <v>Enter Quantity As An Integer.</v>
      </c>
    </row>
    <row r="10" spans="1:4" x14ac:dyDescent="0.25">
      <c r="A10" s="2" t="s">
        <v>82</v>
      </c>
      <c r="B10" s="2">
        <v>55</v>
      </c>
      <c r="C10" s="6">
        <v>20</v>
      </c>
      <c r="D10" s="8">
        <f t="shared" si="0"/>
        <v>1100</v>
      </c>
    </row>
    <row r="11" spans="1:4" x14ac:dyDescent="0.25">
      <c r="A11" s="2" t="s">
        <v>83</v>
      </c>
      <c r="B11" s="2" t="s">
        <v>85</v>
      </c>
      <c r="C11" s="6">
        <v>5</v>
      </c>
      <c r="D11" s="8" t="str">
        <f t="shared" si="0"/>
        <v>Quantity Is A Text Value.</v>
      </c>
    </row>
  </sheetData>
  <pageMargins left="0.7" right="0.7" top="0.75" bottom="0.75" header="0.3" footer="0.3"/>
  <pageSetup orientation="portrait" horizontalDpi="4294967293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F674FA-8042-4FED-91F2-644B048BFF3C}">
  <sheetPr codeName="Sheet11"/>
  <dimension ref="A1:J14"/>
  <sheetViews>
    <sheetView workbookViewId="0">
      <selection activeCell="E8" sqref="E8"/>
    </sheetView>
  </sheetViews>
  <sheetFormatPr defaultRowHeight="15" x14ac:dyDescent="0.25"/>
  <cols>
    <col min="2" max="2" width="13.140625" customWidth="1"/>
    <col min="3" max="3" width="22.42578125" bestFit="1" customWidth="1"/>
    <col min="9" max="9" width="10.28515625" bestFit="1" customWidth="1"/>
  </cols>
  <sheetData>
    <row r="1" spans="1:10" x14ac:dyDescent="0.25">
      <c r="A1" s="5" t="s">
        <v>45</v>
      </c>
      <c r="B1" s="5" t="s">
        <v>90</v>
      </c>
      <c r="C1" s="5" t="s">
        <v>48</v>
      </c>
    </row>
    <row r="2" spans="1:10" x14ac:dyDescent="0.25">
      <c r="A2" s="2">
        <v>50</v>
      </c>
      <c r="B2" s="3">
        <f>N(A2)</f>
        <v>50</v>
      </c>
      <c r="C2" s="1" t="s">
        <v>91</v>
      </c>
    </row>
    <row r="3" spans="1:10" x14ac:dyDescent="0.25">
      <c r="A3" s="14">
        <v>45200</v>
      </c>
      <c r="B3" s="3">
        <f>N(A3)</f>
        <v>45200</v>
      </c>
      <c r="C3" s="1" t="s">
        <v>92</v>
      </c>
    </row>
    <row r="4" spans="1:10" x14ac:dyDescent="0.25">
      <c r="A4" s="2"/>
      <c r="B4" s="3">
        <f t="shared" ref="B4:B6" si="0">N(A4)</f>
        <v>0</v>
      </c>
      <c r="C4" s="1" t="s">
        <v>93</v>
      </c>
    </row>
    <row r="5" spans="1:10" x14ac:dyDescent="0.25">
      <c r="A5" s="2" t="s">
        <v>46</v>
      </c>
      <c r="B5" s="3">
        <f t="shared" si="0"/>
        <v>0</v>
      </c>
      <c r="C5" s="1" t="s">
        <v>94</v>
      </c>
    </row>
    <row r="6" spans="1:10" x14ac:dyDescent="0.25">
      <c r="A6" s="2" t="e">
        <v>#N/A</v>
      </c>
      <c r="B6" s="3" t="e">
        <f t="shared" si="0"/>
        <v>#N/A</v>
      </c>
      <c r="C6" s="1" t="s">
        <v>95</v>
      </c>
    </row>
    <row r="12" spans="1:10" x14ac:dyDescent="0.25">
      <c r="H12" s="21">
        <v>0.66666666666666663</v>
      </c>
      <c r="I12" s="22">
        <v>4.1666666666666664E-2</v>
      </c>
      <c r="J12" s="21">
        <f>H12+TIME(HOUR(I12),0,0)</f>
        <v>0.70833333333333326</v>
      </c>
    </row>
    <row r="13" spans="1:10" x14ac:dyDescent="0.25">
      <c r="I13" s="21"/>
    </row>
    <row r="14" spans="1:10" x14ac:dyDescent="0.25">
      <c r="H14">
        <f>HOUR(H12)</f>
        <v>16</v>
      </c>
      <c r="I14">
        <f>MINUTE(I12)</f>
        <v>0</v>
      </c>
      <c r="J14" s="21">
        <f>H12+TIME(0,MINUTE(I12),0)</f>
        <v>0.66666666666666663</v>
      </c>
    </row>
  </sheetData>
  <pageMargins left="0.7" right="0.7" top="0.75" bottom="0.75" header="0.3" footer="0.3"/>
  <pageSetup orientation="portrait" horizontalDpi="4294967293" verticalDpi="0" r:id="rId1"/>
  <ignoredErrors>
    <ignoredError sqref="B6" evalError="1"/>
  </ignoredError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BE5167-A81F-4470-BD9D-B4B3F85211AE}">
  <sheetPr codeName="Sheet12"/>
  <dimension ref="C3:D9"/>
  <sheetViews>
    <sheetView workbookViewId="0">
      <selection activeCell="E8" sqref="E8"/>
    </sheetView>
  </sheetViews>
  <sheetFormatPr defaultRowHeight="15" x14ac:dyDescent="0.25"/>
  <cols>
    <col min="3" max="3" width="40.140625" bestFit="1" customWidth="1"/>
    <col min="4" max="4" width="34" bestFit="1" customWidth="1"/>
  </cols>
  <sheetData>
    <row r="3" spans="3:4" ht="15.75" x14ac:dyDescent="0.25">
      <c r="C3" s="15" t="s">
        <v>102</v>
      </c>
      <c r="D3" s="15" t="s">
        <v>103</v>
      </c>
    </row>
    <row r="4" spans="3:4" ht="15.75" x14ac:dyDescent="0.25">
      <c r="C4" s="16" t="s">
        <v>98</v>
      </c>
      <c r="D4" s="16" t="s">
        <v>96</v>
      </c>
    </row>
    <row r="5" spans="3:4" ht="15.75" x14ac:dyDescent="0.25">
      <c r="C5" s="16" t="s">
        <v>99</v>
      </c>
      <c r="D5" s="16" t="s">
        <v>100</v>
      </c>
    </row>
    <row r="6" spans="3:4" ht="15.75" x14ac:dyDescent="0.25">
      <c r="C6" s="16" t="b">
        <v>1</v>
      </c>
      <c r="D6" s="16">
        <v>1</v>
      </c>
    </row>
    <row r="7" spans="3:4" ht="15.75" x14ac:dyDescent="0.25">
      <c r="C7" s="16" t="b">
        <v>0</v>
      </c>
      <c r="D7" s="16">
        <v>0</v>
      </c>
    </row>
    <row r="8" spans="3:4" ht="15.75" x14ac:dyDescent="0.25">
      <c r="C8" s="17" t="s">
        <v>104</v>
      </c>
      <c r="D8" s="16" t="s">
        <v>101</v>
      </c>
    </row>
    <row r="9" spans="3:4" ht="15.75" x14ac:dyDescent="0.25">
      <c r="C9" s="16" t="s">
        <v>97</v>
      </c>
      <c r="D9" s="16">
        <v>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BCF55E-65A1-45EE-90C4-9309439CE178}">
  <sheetPr codeName="Sheet13"/>
  <dimension ref="A1:D6"/>
  <sheetViews>
    <sheetView workbookViewId="0">
      <selection activeCell="E8" sqref="E8"/>
    </sheetView>
  </sheetViews>
  <sheetFormatPr defaultRowHeight="15" x14ac:dyDescent="0.25"/>
  <cols>
    <col min="1" max="1" width="13.140625" bestFit="1" customWidth="1"/>
    <col min="2" max="2" width="21.42578125" bestFit="1" customWidth="1"/>
    <col min="3" max="3" width="27.85546875" bestFit="1" customWidth="1"/>
    <col min="4" max="4" width="43.42578125" bestFit="1" customWidth="1"/>
  </cols>
  <sheetData>
    <row r="1" spans="1:4" x14ac:dyDescent="0.25">
      <c r="A1" s="5" t="s">
        <v>88</v>
      </c>
      <c r="B1" s="5" t="s">
        <v>110</v>
      </c>
      <c r="C1" s="5" t="s">
        <v>112</v>
      </c>
      <c r="D1" s="5" t="s">
        <v>111</v>
      </c>
    </row>
    <row r="2" spans="1:4" x14ac:dyDescent="0.25">
      <c r="A2" s="4" t="s">
        <v>105</v>
      </c>
      <c r="B2" s="12">
        <v>45200</v>
      </c>
      <c r="C2" s="47">
        <v>45204</v>
      </c>
      <c r="D2" s="18">
        <f>IF(B2&lt;=$C$2,N(B2),"Project Submission Date Missed.")</f>
        <v>45200</v>
      </c>
    </row>
    <row r="3" spans="1:4" x14ac:dyDescent="0.25">
      <c r="A3" s="4" t="s">
        <v>106</v>
      </c>
      <c r="B3" s="12">
        <v>45204</v>
      </c>
      <c r="C3" s="48"/>
      <c r="D3" s="18">
        <f t="shared" ref="D3:D6" si="0">IF(B3&lt;=$C$2,N(B3),"Project Submission Date Missed.")</f>
        <v>45204</v>
      </c>
    </row>
    <row r="4" spans="1:4" x14ac:dyDescent="0.25">
      <c r="A4" s="4" t="s">
        <v>107</v>
      </c>
      <c r="B4" s="12">
        <v>45210</v>
      </c>
      <c r="C4" s="48"/>
      <c r="D4" s="18" t="str">
        <f t="shared" si="0"/>
        <v>Project Submission Date Missed.</v>
      </c>
    </row>
    <row r="5" spans="1:4" x14ac:dyDescent="0.25">
      <c r="A5" s="4" t="s">
        <v>108</v>
      </c>
      <c r="B5" s="12">
        <v>45209</v>
      </c>
      <c r="C5" s="48"/>
      <c r="D5" s="18" t="str">
        <f t="shared" si="0"/>
        <v>Project Submission Date Missed.</v>
      </c>
    </row>
    <row r="6" spans="1:4" x14ac:dyDescent="0.25">
      <c r="A6" s="4" t="s">
        <v>109</v>
      </c>
      <c r="B6" s="12">
        <v>45203</v>
      </c>
      <c r="C6" s="49"/>
      <c r="D6" s="18">
        <f t="shared" si="0"/>
        <v>45203</v>
      </c>
    </row>
  </sheetData>
  <mergeCells count="1">
    <mergeCell ref="C2:C6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E6F374-E217-44C1-8BA9-F8415942402D}">
  <sheetPr codeName="Sheet14"/>
  <dimension ref="A1:C6"/>
  <sheetViews>
    <sheetView workbookViewId="0">
      <selection activeCell="E8" sqref="E8"/>
    </sheetView>
  </sheetViews>
  <sheetFormatPr defaultRowHeight="15" x14ac:dyDescent="0.25"/>
  <cols>
    <col min="1" max="1" width="11.28515625" bestFit="1" customWidth="1"/>
    <col min="2" max="2" width="14.85546875" bestFit="1" customWidth="1"/>
    <col min="3" max="3" width="30.5703125" bestFit="1" customWidth="1"/>
  </cols>
  <sheetData>
    <row r="1" spans="1:3" x14ac:dyDescent="0.25">
      <c r="A1" s="5" t="s">
        <v>35</v>
      </c>
      <c r="B1" s="5" t="s">
        <v>72</v>
      </c>
      <c r="C1" s="5" t="s">
        <v>113</v>
      </c>
    </row>
    <row r="2" spans="1:3" x14ac:dyDescent="0.25">
      <c r="A2" s="2" t="s">
        <v>39</v>
      </c>
      <c r="B2" s="19" t="s">
        <v>84</v>
      </c>
      <c r="C2" s="3">
        <f>IF(N(B2)=0,0,1)</f>
        <v>0</v>
      </c>
    </row>
    <row r="3" spans="1:3" x14ac:dyDescent="0.25">
      <c r="A3" s="2" t="s">
        <v>40</v>
      </c>
      <c r="B3" s="19" t="s">
        <v>115</v>
      </c>
      <c r="C3" s="3">
        <f t="shared" ref="C3:C6" si="0">IF(N(B3)=0,0,1)</f>
        <v>0</v>
      </c>
    </row>
    <row r="4" spans="1:3" x14ac:dyDescent="0.25">
      <c r="A4" s="2" t="s">
        <v>41</v>
      </c>
      <c r="B4" s="19" t="s">
        <v>116</v>
      </c>
      <c r="C4" s="3">
        <f t="shared" si="0"/>
        <v>0</v>
      </c>
    </row>
    <row r="5" spans="1:3" x14ac:dyDescent="0.25">
      <c r="A5" s="2" t="s">
        <v>42</v>
      </c>
      <c r="B5" s="1">
        <v>15</v>
      </c>
      <c r="C5" s="3">
        <f t="shared" si="0"/>
        <v>1</v>
      </c>
    </row>
    <row r="6" spans="1:3" x14ac:dyDescent="0.25">
      <c r="A6" s="2" t="s">
        <v>114</v>
      </c>
      <c r="B6" s="19" t="s">
        <v>117</v>
      </c>
      <c r="C6" s="3">
        <f t="shared" si="0"/>
        <v>0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C32FE7-8740-4DFF-A2FF-A3537047F2DD}">
  <sheetPr codeName="Sheet15"/>
  <dimension ref="A1:B7"/>
  <sheetViews>
    <sheetView workbookViewId="0">
      <selection activeCell="E8" sqref="E8"/>
    </sheetView>
  </sheetViews>
  <sheetFormatPr defaultRowHeight="15" x14ac:dyDescent="0.25"/>
  <cols>
    <col min="1" max="1" width="20.42578125" bestFit="1" customWidth="1"/>
    <col min="2" max="2" width="15.85546875" customWidth="1"/>
  </cols>
  <sheetData>
    <row r="1" spans="1:2" x14ac:dyDescent="0.25">
      <c r="A1" s="5" t="s">
        <v>118</v>
      </c>
      <c r="B1" s="5" t="s">
        <v>119</v>
      </c>
    </row>
    <row r="2" spans="1:2" x14ac:dyDescent="0.25">
      <c r="A2" s="2" t="s">
        <v>120</v>
      </c>
      <c r="B2" s="2">
        <v>10</v>
      </c>
    </row>
    <row r="3" spans="1:2" x14ac:dyDescent="0.25">
      <c r="A3" s="2" t="s">
        <v>121</v>
      </c>
      <c r="B3" s="2">
        <v>20</v>
      </c>
    </row>
    <row r="4" spans="1:2" x14ac:dyDescent="0.25">
      <c r="A4" s="2" t="s">
        <v>122</v>
      </c>
      <c r="B4" s="2">
        <v>5</v>
      </c>
    </row>
    <row r="5" spans="1:2" x14ac:dyDescent="0.25">
      <c r="A5" s="2" t="s">
        <v>123</v>
      </c>
      <c r="B5" s="2">
        <v>15</v>
      </c>
    </row>
    <row r="6" spans="1:2" x14ac:dyDescent="0.25">
      <c r="A6" s="2" t="s">
        <v>124</v>
      </c>
      <c r="B6" s="2">
        <v>2</v>
      </c>
    </row>
    <row r="7" spans="1:2" x14ac:dyDescent="0.25">
      <c r="A7" s="5" t="s">
        <v>125</v>
      </c>
      <c r="B7" s="3">
        <f>SUM(B2:B6)</f>
        <v>52</v>
      </c>
    </row>
  </sheetData>
  <dataValidations count="2">
    <dataValidation type="custom" allowBlank="1" showInputMessage="1" showErrorMessage="1" errorTitle="Error Message" error="The input should be a number." sqref="B2:B6" xr:uid="{492F1624-9771-4088-B93D-74882BF7D549}">
      <formula1>N(B2)</formula1>
    </dataValidation>
    <dataValidation type="custom" allowBlank="1" showInputMessage="1" showErrorMessage="1" errorTitle="Error Message" error="The input should be a number." sqref="B7" xr:uid="{0F5F5705-69A0-42FB-BA93-4024A152E999}">
      <formula1>N(B2)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CCC17C-4ECF-42E8-B2B8-2392473986F7}">
  <sheetPr codeName="Sheet16"/>
  <dimension ref="A1:C15"/>
  <sheetViews>
    <sheetView workbookViewId="0">
      <selection activeCell="E8" sqref="E8"/>
    </sheetView>
  </sheetViews>
  <sheetFormatPr defaultRowHeight="15" x14ac:dyDescent="0.25"/>
  <cols>
    <col min="1" max="1" width="10.7109375" bestFit="1" customWidth="1"/>
    <col min="2" max="2" width="10.85546875" customWidth="1"/>
    <col min="3" max="3" width="16.140625" bestFit="1" customWidth="1"/>
  </cols>
  <sheetData>
    <row r="1" spans="1:3" x14ac:dyDescent="0.25">
      <c r="A1" s="5" t="s">
        <v>89</v>
      </c>
      <c r="B1" s="5" t="s">
        <v>126</v>
      </c>
      <c r="C1" s="5" t="s">
        <v>127</v>
      </c>
    </row>
    <row r="2" spans="1:3" x14ac:dyDescent="0.25">
      <c r="A2" s="50" t="s">
        <v>140</v>
      </c>
      <c r="B2" s="2" t="s">
        <v>128</v>
      </c>
      <c r="C2" s="2">
        <v>22</v>
      </c>
    </row>
    <row r="3" spans="1:3" x14ac:dyDescent="0.25">
      <c r="A3" s="50"/>
      <c r="B3" s="2" t="s">
        <v>129</v>
      </c>
      <c r="C3" s="2">
        <v>15</v>
      </c>
    </row>
    <row r="4" spans="1:3" x14ac:dyDescent="0.25">
      <c r="A4" s="50"/>
      <c r="B4" s="2" t="s">
        <v>130</v>
      </c>
      <c r="C4" s="2">
        <v>20</v>
      </c>
    </row>
    <row r="5" spans="1:3" x14ac:dyDescent="0.25">
      <c r="A5" s="50"/>
      <c r="B5" s="2" t="s">
        <v>131</v>
      </c>
      <c r="C5" s="2">
        <v>21</v>
      </c>
    </row>
    <row r="6" spans="1:3" x14ac:dyDescent="0.25">
      <c r="A6" s="50"/>
      <c r="B6" s="2" t="s">
        <v>132</v>
      </c>
      <c r="C6" s="2">
        <v>18</v>
      </c>
    </row>
    <row r="7" spans="1:3" x14ac:dyDescent="0.25">
      <c r="A7" s="50"/>
      <c r="B7" s="2" t="s">
        <v>133</v>
      </c>
      <c r="C7" s="2">
        <v>19</v>
      </c>
    </row>
    <row r="8" spans="1:3" x14ac:dyDescent="0.25">
      <c r="A8" s="50"/>
      <c r="B8" s="2" t="s">
        <v>134</v>
      </c>
      <c r="C8" s="2">
        <v>22</v>
      </c>
    </row>
    <row r="9" spans="1:3" x14ac:dyDescent="0.25">
      <c r="A9" s="50"/>
      <c r="B9" s="2" t="s">
        <v>135</v>
      </c>
      <c r="C9" s="2">
        <v>20</v>
      </c>
    </row>
    <row r="10" spans="1:3" x14ac:dyDescent="0.25">
      <c r="A10" s="50"/>
      <c r="B10" s="2" t="s">
        <v>136</v>
      </c>
      <c r="C10" s="2">
        <v>10</v>
      </c>
    </row>
    <row r="11" spans="1:3" x14ac:dyDescent="0.25">
      <c r="A11" s="50"/>
      <c r="B11" s="2" t="s">
        <v>137</v>
      </c>
      <c r="C11" s="2">
        <v>15</v>
      </c>
    </row>
    <row r="12" spans="1:3" x14ac:dyDescent="0.25">
      <c r="A12" s="50"/>
      <c r="B12" s="2" t="s">
        <v>138</v>
      </c>
      <c r="C12" s="2">
        <v>18</v>
      </c>
    </row>
    <row r="13" spans="1:3" x14ac:dyDescent="0.25">
      <c r="A13" s="50"/>
      <c r="B13" s="2" t="s">
        <v>139</v>
      </c>
      <c r="C13" s="2">
        <v>20</v>
      </c>
    </row>
    <row r="15" spans="1:3" x14ac:dyDescent="0.25">
      <c r="A15" s="51" t="s">
        <v>141</v>
      </c>
      <c r="B15" s="52"/>
      <c r="C15" s="3">
        <f>SUM(C2:C13)+N("Sum Of Allen Bundy's Monthly Attendance.")</f>
        <v>220</v>
      </c>
    </row>
  </sheetData>
  <mergeCells count="2">
    <mergeCell ref="A2:A13"/>
    <mergeCell ref="A15:B15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225667-8005-4104-AF8F-20F4F517578A}">
  <sheetPr codeName="Sheet17"/>
  <dimension ref="A1:B10"/>
  <sheetViews>
    <sheetView workbookViewId="0">
      <selection activeCell="E8" sqref="E8"/>
    </sheetView>
  </sheetViews>
  <sheetFormatPr defaultRowHeight="15" x14ac:dyDescent="0.25"/>
  <cols>
    <col min="1" max="1" width="68.85546875" bestFit="1" customWidth="1"/>
  </cols>
  <sheetData>
    <row r="1" spans="1:2" x14ac:dyDescent="0.25">
      <c r="A1" s="5" t="s">
        <v>142</v>
      </c>
    </row>
    <row r="2" spans="1:2" x14ac:dyDescent="0.25">
      <c r="A2" s="20" t="s">
        <v>143</v>
      </c>
    </row>
    <row r="3" spans="1:2" x14ac:dyDescent="0.25">
      <c r="A3" s="20" t="s">
        <v>144</v>
      </c>
    </row>
    <row r="4" spans="1:2" x14ac:dyDescent="0.25">
      <c r="A4" s="20" t="s">
        <v>150</v>
      </c>
    </row>
    <row r="5" spans="1:2" x14ac:dyDescent="0.25">
      <c r="A5" s="20" t="s">
        <v>145</v>
      </c>
    </row>
    <row r="6" spans="1:2" x14ac:dyDescent="0.25">
      <c r="A6" s="20" t="s">
        <v>146</v>
      </c>
    </row>
    <row r="7" spans="1:2" x14ac:dyDescent="0.25">
      <c r="A7" s="20" t="s">
        <v>147</v>
      </c>
    </row>
    <row r="9" spans="1:2" x14ac:dyDescent="0.25">
      <c r="A9" s="5" t="s">
        <v>148</v>
      </c>
      <c r="B9" s="2">
        <v>50</v>
      </c>
    </row>
    <row r="10" spans="1:2" x14ac:dyDescent="0.25">
      <c r="A10" s="5" t="s">
        <v>149</v>
      </c>
      <c r="B10" s="3">
        <f>SUMPRODUCT(N(LEN(A2:A7)&gt;B9))</f>
        <v>3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E5DDEC-DA73-4F8D-B99D-F4A53646CC54}">
  <dimension ref="A1:A6"/>
  <sheetViews>
    <sheetView tabSelected="1" workbookViewId="0">
      <selection activeCell="H36" sqref="H36"/>
    </sheetView>
  </sheetViews>
  <sheetFormatPr defaultRowHeight="15" x14ac:dyDescent="0.25"/>
  <cols>
    <col min="1" max="16384" width="9.140625" style="59"/>
  </cols>
  <sheetData>
    <row r="1" spans="1:1" ht="28.5" x14ac:dyDescent="0.45">
      <c r="A1" s="58" t="s">
        <v>206</v>
      </c>
    </row>
    <row r="3" spans="1:1" x14ac:dyDescent="0.25">
      <c r="A3" s="60" t="s">
        <v>203</v>
      </c>
    </row>
    <row r="4" spans="1:1" x14ac:dyDescent="0.25">
      <c r="A4" s="61" t="s">
        <v>204</v>
      </c>
    </row>
    <row r="5" spans="1:1" x14ac:dyDescent="0.25">
      <c r="A5" s="60"/>
    </row>
    <row r="6" spans="1:1" ht="18.75" x14ac:dyDescent="0.3">
      <c r="A6" s="62" t="s">
        <v>205</v>
      </c>
    </row>
  </sheetData>
  <hyperlinks>
    <hyperlink ref="A4" r:id="rId1" xr:uid="{E024A070-A2DB-4131-AB15-1EF60D3C30A5}"/>
  </hyperlink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E34098-3E82-4D98-AC37-2E47D0B0D197}">
  <sheetPr codeName="Sheet18"/>
  <dimension ref="A1:C6"/>
  <sheetViews>
    <sheetView showGridLines="0" zoomScale="110" zoomScaleNormal="110" workbookViewId="0">
      <selection activeCell="B2" sqref="B2"/>
    </sheetView>
  </sheetViews>
  <sheetFormatPr defaultRowHeight="15" x14ac:dyDescent="0.25"/>
  <cols>
    <col min="1" max="1" width="16.5703125" customWidth="1"/>
    <col min="2" max="2" width="14" customWidth="1"/>
    <col min="3" max="3" width="28.140625" bestFit="1" customWidth="1"/>
  </cols>
  <sheetData>
    <row r="1" spans="1:3" x14ac:dyDescent="0.25">
      <c r="A1" s="37" t="s">
        <v>151</v>
      </c>
      <c r="B1" s="37" t="s">
        <v>152</v>
      </c>
      <c r="C1" s="37" t="s">
        <v>48</v>
      </c>
    </row>
    <row r="2" spans="1:3" x14ac:dyDescent="0.25">
      <c r="A2" s="23">
        <v>0.43072916666666666</v>
      </c>
      <c r="B2" s="3">
        <f>HOUR(A2)</f>
        <v>10</v>
      </c>
      <c r="C2" s="1" t="s">
        <v>153</v>
      </c>
    </row>
    <row r="3" spans="1:3" x14ac:dyDescent="0.25">
      <c r="A3" s="24">
        <v>45209.25</v>
      </c>
      <c r="B3" s="3">
        <f t="shared" ref="B3:B6" si="0">HOUR(A3)</f>
        <v>6</v>
      </c>
      <c r="C3" s="1" t="s">
        <v>154</v>
      </c>
    </row>
    <row r="4" spans="1:3" x14ac:dyDescent="0.25">
      <c r="A4" s="2">
        <v>0.8</v>
      </c>
      <c r="B4" s="3">
        <f t="shared" si="0"/>
        <v>19</v>
      </c>
      <c r="C4" s="1" t="s">
        <v>155</v>
      </c>
    </row>
    <row r="5" spans="1:3" x14ac:dyDescent="0.25">
      <c r="A5" s="25">
        <v>1.0416666666666667</v>
      </c>
      <c r="B5" s="3">
        <f t="shared" si="0"/>
        <v>1</v>
      </c>
      <c r="C5" s="1" t="s">
        <v>156</v>
      </c>
    </row>
    <row r="6" spans="1:3" x14ac:dyDescent="0.25">
      <c r="A6" s="26">
        <v>0.35416666666666669</v>
      </c>
      <c r="B6" s="3">
        <f t="shared" si="0"/>
        <v>8</v>
      </c>
      <c r="C6" s="1" t="s">
        <v>157</v>
      </c>
    </row>
  </sheetData>
  <pageMargins left="0.7" right="0.7" top="0.75" bottom="0.75" header="0.3" footer="0.3"/>
  <pageSetup orientation="portrait" horizontalDpi="4294967293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D6A4FF-6BC7-4898-A72E-A75E0EB21ED2}">
  <sheetPr codeName="Sheet19"/>
  <dimension ref="A1:C6"/>
  <sheetViews>
    <sheetView showGridLines="0" zoomScale="110" zoomScaleNormal="110" workbookViewId="0">
      <selection activeCell="C2" sqref="C2"/>
    </sheetView>
  </sheetViews>
  <sheetFormatPr defaultRowHeight="15" x14ac:dyDescent="0.25"/>
  <cols>
    <col min="1" max="1" width="12" customWidth="1"/>
    <col min="2" max="2" width="13.85546875" customWidth="1"/>
    <col min="3" max="3" width="17.42578125" customWidth="1"/>
  </cols>
  <sheetData>
    <row r="1" spans="1:3" x14ac:dyDescent="0.25">
      <c r="A1" s="37" t="s">
        <v>158</v>
      </c>
      <c r="B1" s="37" t="s">
        <v>159</v>
      </c>
      <c r="C1" s="37" t="s">
        <v>165</v>
      </c>
    </row>
    <row r="2" spans="1:3" x14ac:dyDescent="0.25">
      <c r="A2" s="2" t="s">
        <v>160</v>
      </c>
      <c r="B2" s="28">
        <v>0.57291666666666663</v>
      </c>
      <c r="C2" s="3">
        <f>HOUR(B2)</f>
        <v>13</v>
      </c>
    </row>
    <row r="3" spans="1:3" x14ac:dyDescent="0.25">
      <c r="A3" s="2" t="s">
        <v>161</v>
      </c>
      <c r="B3" s="26">
        <v>0.58680555555555558</v>
      </c>
      <c r="C3" s="3">
        <f t="shared" ref="C3:C6" si="0">HOUR(B3)</f>
        <v>14</v>
      </c>
    </row>
    <row r="4" spans="1:3" x14ac:dyDescent="0.25">
      <c r="A4" s="2" t="s">
        <v>162</v>
      </c>
      <c r="B4" s="23">
        <v>0.68767361111111114</v>
      </c>
      <c r="C4" s="3">
        <f t="shared" si="0"/>
        <v>16</v>
      </c>
    </row>
    <row r="5" spans="1:3" x14ac:dyDescent="0.25">
      <c r="A5" s="2" t="s">
        <v>163</v>
      </c>
      <c r="B5" s="29">
        <v>9.0659722222222225E-2</v>
      </c>
      <c r="C5" s="3">
        <f t="shared" si="0"/>
        <v>2</v>
      </c>
    </row>
    <row r="6" spans="1:3" x14ac:dyDescent="0.25">
      <c r="A6" s="2" t="s">
        <v>164</v>
      </c>
      <c r="B6" s="25">
        <v>1.3892361111111111</v>
      </c>
      <c r="C6" s="3">
        <f t="shared" si="0"/>
        <v>9</v>
      </c>
    </row>
  </sheetData>
  <pageMargins left="0.7" right="0.7" top="0.75" bottom="0.75" header="0.3" footer="0.3"/>
  <pageSetup orientation="portrait" horizontalDpi="4294967293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C306D5-1E92-4576-A9D5-0A3D4D9384A7}">
  <sheetPr codeName="Sheet20"/>
  <dimension ref="A1:F11"/>
  <sheetViews>
    <sheetView showGridLines="0" zoomScale="110" zoomScaleNormal="110" workbookViewId="0">
      <selection activeCell="C3" sqref="C3"/>
    </sheetView>
  </sheetViews>
  <sheetFormatPr defaultRowHeight="15" x14ac:dyDescent="0.25"/>
  <cols>
    <col min="1" max="1" width="12.85546875" bestFit="1" customWidth="1"/>
    <col min="2" max="2" width="18" customWidth="1"/>
    <col min="3" max="3" width="23.5703125" customWidth="1"/>
    <col min="6" max="6" width="15.42578125" bestFit="1" customWidth="1"/>
  </cols>
  <sheetData>
    <row r="1" spans="1:6" x14ac:dyDescent="0.25">
      <c r="A1" s="37" t="s">
        <v>118</v>
      </c>
      <c r="B1" s="38" t="s">
        <v>166</v>
      </c>
      <c r="C1" s="38" t="s">
        <v>167</v>
      </c>
    </row>
    <row r="2" spans="1:6" x14ac:dyDescent="0.25">
      <c r="A2" s="2" t="s">
        <v>172</v>
      </c>
      <c r="B2" s="31">
        <v>45200.1875</v>
      </c>
      <c r="C2" s="3">
        <f>HOUR(B2)</f>
        <v>4</v>
      </c>
      <c r="F2" s="30"/>
    </row>
    <row r="3" spans="1:6" x14ac:dyDescent="0.25">
      <c r="A3" s="2" t="s">
        <v>169</v>
      </c>
      <c r="B3" s="39">
        <v>45200.28125</v>
      </c>
      <c r="C3" s="3">
        <f t="shared" ref="C3:C11" si="0">HOUR(B3)</f>
        <v>6</v>
      </c>
    </row>
    <row r="4" spans="1:6" x14ac:dyDescent="0.25">
      <c r="A4" s="2" t="s">
        <v>122</v>
      </c>
      <c r="B4" s="39">
        <v>45202.427083333336</v>
      </c>
      <c r="C4" s="3">
        <f t="shared" si="0"/>
        <v>10</v>
      </c>
    </row>
    <row r="5" spans="1:6" x14ac:dyDescent="0.25">
      <c r="A5" s="2" t="s">
        <v>168</v>
      </c>
      <c r="B5" s="34">
        <v>45203</v>
      </c>
      <c r="C5" s="3">
        <f t="shared" si="0"/>
        <v>0</v>
      </c>
    </row>
    <row r="6" spans="1:6" x14ac:dyDescent="0.25">
      <c r="A6" s="2" t="s">
        <v>170</v>
      </c>
      <c r="B6" s="39">
        <v>45203.805555555555</v>
      </c>
      <c r="C6" s="3">
        <f t="shared" si="0"/>
        <v>19</v>
      </c>
    </row>
    <row r="7" spans="1:6" x14ac:dyDescent="0.25">
      <c r="A7" s="2" t="s">
        <v>171</v>
      </c>
      <c r="B7" s="39">
        <v>45203.979166666664</v>
      </c>
      <c r="C7" s="3">
        <f t="shared" si="0"/>
        <v>23</v>
      </c>
    </row>
    <row r="8" spans="1:6" x14ac:dyDescent="0.25">
      <c r="A8" s="2" t="s">
        <v>173</v>
      </c>
      <c r="B8" s="39">
        <v>45204.048611111109</v>
      </c>
      <c r="C8" s="3">
        <f t="shared" si="0"/>
        <v>1</v>
      </c>
    </row>
    <row r="9" spans="1:6" x14ac:dyDescent="0.25">
      <c r="A9" s="2" t="s">
        <v>174</v>
      </c>
      <c r="B9" s="39">
        <v>45204.137499999997</v>
      </c>
      <c r="C9" s="3">
        <f t="shared" si="0"/>
        <v>3</v>
      </c>
    </row>
    <row r="10" spans="1:6" x14ac:dyDescent="0.25">
      <c r="A10" s="2" t="s">
        <v>175</v>
      </c>
      <c r="B10" s="39">
        <v>45209.350694444445</v>
      </c>
      <c r="C10" s="3">
        <f t="shared" si="0"/>
        <v>8</v>
      </c>
    </row>
    <row r="11" spans="1:6" x14ac:dyDescent="0.25">
      <c r="A11" s="2" t="s">
        <v>176</v>
      </c>
      <c r="B11" s="39">
        <v>45209.902777777781</v>
      </c>
      <c r="C11" s="3">
        <f t="shared" si="0"/>
        <v>21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803F17-A8D4-4B56-9221-92763E13E3F7}">
  <sheetPr codeName="Sheet21"/>
  <dimension ref="A1:H10"/>
  <sheetViews>
    <sheetView showGridLines="0" workbookViewId="0">
      <selection activeCell="D3" sqref="D3"/>
    </sheetView>
  </sheetViews>
  <sheetFormatPr defaultRowHeight="15" x14ac:dyDescent="0.25"/>
  <cols>
    <col min="1" max="1" width="17.85546875" bestFit="1" customWidth="1"/>
    <col min="2" max="3" width="21.140625" bestFit="1" customWidth="1"/>
    <col min="4" max="4" width="18.7109375" bestFit="1" customWidth="1"/>
  </cols>
  <sheetData>
    <row r="1" spans="1:8" x14ac:dyDescent="0.25">
      <c r="A1" s="53" t="s">
        <v>177</v>
      </c>
      <c r="B1" s="37" t="s">
        <v>181</v>
      </c>
      <c r="C1" s="40">
        <v>0.33333333333333331</v>
      </c>
      <c r="D1" s="54" t="s">
        <v>178</v>
      </c>
    </row>
    <row r="2" spans="1:8" x14ac:dyDescent="0.25">
      <c r="A2" s="53"/>
      <c r="B2" s="37" t="s">
        <v>179</v>
      </c>
      <c r="C2" s="37" t="s">
        <v>180</v>
      </c>
      <c r="D2" s="54"/>
    </row>
    <row r="3" spans="1:8" x14ac:dyDescent="0.25">
      <c r="A3" s="2" t="s">
        <v>182</v>
      </c>
      <c r="B3" s="26">
        <v>0.77083333333333337</v>
      </c>
      <c r="C3" s="26">
        <v>0.6875</v>
      </c>
      <c r="D3" s="33">
        <f>HOUR(B3-$C$1)+HOUR(C3-$C$1)</f>
        <v>18</v>
      </c>
    </row>
    <row r="4" spans="1:8" x14ac:dyDescent="0.25">
      <c r="A4" s="2" t="s">
        <v>183</v>
      </c>
      <c r="B4" s="26">
        <v>0.5</v>
      </c>
      <c r="C4" s="26">
        <v>0.66666666666666663</v>
      </c>
      <c r="D4" s="33">
        <f t="shared" ref="D4:D7" si="0">HOUR(B4-$C$1)+HOUR(C4-$C$1)</f>
        <v>12</v>
      </c>
    </row>
    <row r="5" spans="1:8" x14ac:dyDescent="0.25">
      <c r="A5" s="2" t="s">
        <v>184</v>
      </c>
      <c r="B5" s="28">
        <v>0.73958333333333337</v>
      </c>
      <c r="C5" s="28">
        <v>0.63541666666666663</v>
      </c>
      <c r="D5" s="33">
        <f t="shared" si="0"/>
        <v>16</v>
      </c>
      <c r="F5" s="32"/>
    </row>
    <row r="6" spans="1:8" x14ac:dyDescent="0.25">
      <c r="A6" s="2" t="s">
        <v>185</v>
      </c>
      <c r="B6" s="28">
        <v>0.75</v>
      </c>
      <c r="C6" s="28">
        <v>0.77083333333333337</v>
      </c>
      <c r="D6" s="33">
        <f t="shared" si="0"/>
        <v>20</v>
      </c>
      <c r="F6" s="21"/>
    </row>
    <row r="7" spans="1:8" x14ac:dyDescent="0.25">
      <c r="A7" s="2" t="s">
        <v>186</v>
      </c>
      <c r="B7" s="26">
        <v>0.60416666666666663</v>
      </c>
      <c r="C7" s="26">
        <v>0.45833333333333331</v>
      </c>
      <c r="D7" s="33">
        <f t="shared" si="0"/>
        <v>9</v>
      </c>
      <c r="F7" s="21"/>
    </row>
    <row r="10" spans="1:8" x14ac:dyDescent="0.25">
      <c r="F10" s="32"/>
      <c r="G10" s="27"/>
      <c r="H10" s="32"/>
    </row>
  </sheetData>
  <mergeCells count="2">
    <mergeCell ref="A1:A2"/>
    <mergeCell ref="D1:D2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7C0E8C-2FCC-4B55-BBDF-E2ABDDF3F47A}">
  <sheetPr codeName="Sheet22"/>
  <dimension ref="A1:S15"/>
  <sheetViews>
    <sheetView showGridLines="0" zoomScale="110" zoomScaleNormal="110" workbookViewId="0">
      <selection activeCell="D2" sqref="D2"/>
    </sheetView>
  </sheetViews>
  <sheetFormatPr defaultRowHeight="15" x14ac:dyDescent="0.25"/>
  <cols>
    <col min="1" max="1" width="13.85546875" bestFit="1" customWidth="1"/>
    <col min="2" max="2" width="10.5703125" bestFit="1" customWidth="1"/>
    <col min="3" max="3" width="19.140625" bestFit="1" customWidth="1"/>
    <col min="4" max="4" width="26.85546875" bestFit="1" customWidth="1"/>
  </cols>
  <sheetData>
    <row r="1" spans="1:19" ht="30" x14ac:dyDescent="0.25">
      <c r="A1" s="37" t="s">
        <v>89</v>
      </c>
      <c r="B1" s="37" t="s">
        <v>187</v>
      </c>
      <c r="C1" s="37" t="s">
        <v>188</v>
      </c>
      <c r="D1" s="38" t="s">
        <v>194</v>
      </c>
    </row>
    <row r="2" spans="1:19" x14ac:dyDescent="0.25">
      <c r="A2" s="2" t="s">
        <v>189</v>
      </c>
      <c r="B2" s="26">
        <v>0.34375</v>
      </c>
      <c r="C2" s="55">
        <v>0.41666666666666669</v>
      </c>
      <c r="D2" s="35">
        <f>IF(B2&lt;$C$2,TIME(HOUR(B2),0,0),"Entry Time Deadline Missed.")</f>
        <v>0.33333333333333331</v>
      </c>
    </row>
    <row r="3" spans="1:19" x14ac:dyDescent="0.25">
      <c r="A3" s="2" t="s">
        <v>190</v>
      </c>
      <c r="B3" s="26">
        <v>0.4375</v>
      </c>
      <c r="C3" s="56"/>
      <c r="D3" s="35" t="str">
        <f t="shared" ref="D3:D6" si="0">IF(B3&lt;$C$2,TIME(HOUR(B3),0,0),"Entry Time Deadline Missed.")</f>
        <v>Entry Time Deadline Missed.</v>
      </c>
    </row>
    <row r="4" spans="1:19" x14ac:dyDescent="0.25">
      <c r="A4" s="2" t="s">
        <v>191</v>
      </c>
      <c r="B4" s="26">
        <v>0.24305555555555555</v>
      </c>
      <c r="C4" s="56"/>
      <c r="D4" s="35">
        <f t="shared" si="0"/>
        <v>0.20833333333333334</v>
      </c>
    </row>
    <row r="5" spans="1:19" x14ac:dyDescent="0.25">
      <c r="A5" s="2" t="s">
        <v>192</v>
      </c>
      <c r="B5" s="26">
        <v>0.39583333333333331</v>
      </c>
      <c r="C5" s="56"/>
      <c r="D5" s="35">
        <f t="shared" si="0"/>
        <v>0.375</v>
      </c>
    </row>
    <row r="6" spans="1:19" x14ac:dyDescent="0.25">
      <c r="A6" s="2" t="s">
        <v>193</v>
      </c>
      <c r="B6" s="26">
        <v>0.30555555555555552</v>
      </c>
      <c r="C6" s="57"/>
      <c r="D6" s="35">
        <f t="shared" si="0"/>
        <v>0.29166666666666669</v>
      </c>
    </row>
    <row r="13" spans="1:19" x14ac:dyDescent="0.25">
      <c r="S13">
        <f>IF(H3&lt;I3,TIME(HOUR(H3)+1,0,0),HOUR(H3))</f>
        <v>0</v>
      </c>
    </row>
    <row r="15" spans="1:19" x14ac:dyDescent="0.25">
      <c r="E15" s="21"/>
    </row>
  </sheetData>
  <mergeCells count="1">
    <mergeCell ref="C2:C6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9ACA31-2D89-48A7-BE6F-B59EDC98D420}">
  <sheetPr codeName="Sheet23"/>
  <dimension ref="A1:I6"/>
  <sheetViews>
    <sheetView showGridLines="0" zoomScale="110" zoomScaleNormal="110" workbookViewId="0">
      <selection activeCell="C2" sqref="C2"/>
    </sheetView>
  </sheetViews>
  <sheetFormatPr defaultRowHeight="15" x14ac:dyDescent="0.25"/>
  <cols>
    <col min="2" max="3" width="19.42578125" bestFit="1" customWidth="1"/>
  </cols>
  <sheetData>
    <row r="1" spans="1:9" x14ac:dyDescent="0.25">
      <c r="A1" s="41" t="s">
        <v>195</v>
      </c>
      <c r="B1" s="41" t="s">
        <v>196</v>
      </c>
      <c r="C1" s="41" t="s">
        <v>202</v>
      </c>
    </row>
    <row r="2" spans="1:9" x14ac:dyDescent="0.25">
      <c r="A2" s="4" t="s">
        <v>197</v>
      </c>
      <c r="B2" s="36">
        <v>0.15625</v>
      </c>
      <c r="C2" s="18">
        <v>3</v>
      </c>
    </row>
    <row r="3" spans="1:9" x14ac:dyDescent="0.25">
      <c r="A3" s="4" t="s">
        <v>198</v>
      </c>
      <c r="B3" s="42">
        <v>0.67361111111111116</v>
      </c>
      <c r="C3" s="18">
        <v>16</v>
      </c>
      <c r="F3" s="21"/>
      <c r="G3" s="21"/>
    </row>
    <row r="4" spans="1:9" x14ac:dyDescent="0.25">
      <c r="A4" s="4" t="s">
        <v>199</v>
      </c>
      <c r="B4" s="42">
        <v>0.30902777777777779</v>
      </c>
      <c r="C4" s="18">
        <v>7</v>
      </c>
    </row>
    <row r="5" spans="1:9" x14ac:dyDescent="0.25">
      <c r="A5" s="4" t="s">
        <v>200</v>
      </c>
      <c r="B5" s="43">
        <v>0.84027777777777779</v>
      </c>
      <c r="C5" s="18">
        <v>20</v>
      </c>
      <c r="F5" s="21"/>
      <c r="I5" s="21"/>
    </row>
    <row r="6" spans="1:9" x14ac:dyDescent="0.25">
      <c r="A6" s="4" t="s">
        <v>201</v>
      </c>
      <c r="B6" s="42">
        <v>0.4861111111111111</v>
      </c>
      <c r="C6" s="18">
        <v>11</v>
      </c>
      <c r="G6" s="2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24</vt:i4>
      </vt:variant>
    </vt:vector>
  </HeadingPairs>
  <TitlesOfParts>
    <vt:vector size="24" baseType="lpstr">
      <vt:lpstr>Trace Dependents_Example</vt:lpstr>
      <vt:lpstr>Trace Dependents_Example1</vt:lpstr>
      <vt:lpstr>Emp_Contact Number</vt:lpstr>
      <vt:lpstr>Emp_ID</vt:lpstr>
      <vt:lpstr>Trace Dependents_Example3</vt:lpstr>
      <vt:lpstr>TYPE_Example</vt:lpstr>
      <vt:lpstr>Data Type Codes</vt:lpstr>
      <vt:lpstr>TYPE_Example1</vt:lpstr>
      <vt:lpstr>TYPE_Example2</vt:lpstr>
      <vt:lpstr>TYPE_Example3</vt:lpstr>
      <vt:lpstr>N_Example</vt:lpstr>
      <vt:lpstr>Syntax</vt:lpstr>
      <vt:lpstr>N_Example1</vt:lpstr>
      <vt:lpstr>N_Example2</vt:lpstr>
      <vt:lpstr>N_Example3</vt:lpstr>
      <vt:lpstr>N_Example4</vt:lpstr>
      <vt:lpstr>N_Example5</vt:lpstr>
      <vt:lpstr>Wallstreetmojo.com</vt:lpstr>
      <vt:lpstr>HOUR_Example</vt:lpstr>
      <vt:lpstr>HOUR_Example1</vt:lpstr>
      <vt:lpstr>HOUR_Example2</vt:lpstr>
      <vt:lpstr>HOUR_Example3</vt:lpstr>
      <vt:lpstr>HOUR_Example4</vt:lpstr>
      <vt:lpstr>HOUR_FAQ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Suganthi S</dc:creator>
  <cp:lastModifiedBy>shamla56748@gmail.com</cp:lastModifiedBy>
  <dcterms:created xsi:type="dcterms:W3CDTF">2023-09-25T05:57:54Z</dcterms:created>
  <dcterms:modified xsi:type="dcterms:W3CDTF">2023-11-17T14:36:39Z</dcterms:modified>
</cp:coreProperties>
</file>