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ticles\Formula\Template\"/>
    </mc:Choice>
  </mc:AlternateContent>
  <xr:revisionPtr revIDLastSave="0" documentId="13_ncr:1_{C2F37C22-2F6A-42F5-BCF2-3C8F0774449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Wallstreetmojo.com" sheetId="7" r:id="rId1"/>
    <sheet name="Example 1" sheetId="6" r:id="rId2"/>
    <sheet name="Example 2 BS Analysis" sheetId="4" r:id="rId3"/>
    <sheet name="Example 3 P&amp;L analysis" sheetId="5" r:id="rId4"/>
  </sheets>
  <definedNames>
    <definedName name="_xlnm.Print_Area" localSheetId="2">'Example 2 BS Analysis'!$A$4:$F$41</definedName>
    <definedName name="_xlnm.Print_Area" localSheetId="3">'Example 3 P&amp;L analysis'!$A$5:$E$17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4" l="1"/>
  <c r="F7" i="4"/>
  <c r="E6" i="5"/>
  <c r="F6" i="5" s="1"/>
  <c r="F27" i="4"/>
  <c r="G27" i="4" s="1"/>
  <c r="G21" i="4"/>
  <c r="F21" i="4"/>
  <c r="B4" i="6"/>
  <c r="E16" i="5"/>
  <c r="F16" i="5" s="1"/>
  <c r="E11" i="5"/>
  <c r="D12" i="5"/>
  <c r="C12" i="5"/>
  <c r="D8" i="5"/>
  <c r="D13" i="5" s="1"/>
  <c r="D15" i="5" s="1"/>
  <c r="D17" i="5" s="1"/>
  <c r="C8" i="5"/>
  <c r="E14" i="5"/>
  <c r="F14" i="5" s="1"/>
  <c r="E10" i="5"/>
  <c r="F10" i="5" s="1"/>
  <c r="E7" i="5"/>
  <c r="F7" i="5" s="1"/>
  <c r="F37" i="4"/>
  <c r="G37" i="4" s="1"/>
  <c r="F36" i="4"/>
  <c r="G36" i="4" s="1"/>
  <c r="F33" i="4"/>
  <c r="F32" i="4"/>
  <c r="F29" i="4"/>
  <c r="G29" i="4" s="1"/>
  <c r="F28" i="4"/>
  <c r="F16" i="4"/>
  <c r="G16" i="4" s="1"/>
  <c r="F15" i="4"/>
  <c r="G15" i="4" s="1"/>
  <c r="F14" i="4"/>
  <c r="G14" i="4" s="1"/>
  <c r="F11" i="4"/>
  <c r="G11" i="4" s="1"/>
  <c r="F10" i="4"/>
  <c r="G10" i="4" s="1"/>
  <c r="F9" i="4"/>
  <c r="G9" i="4" s="1"/>
  <c r="F8" i="4"/>
  <c r="G8" i="4" s="1"/>
  <c r="E12" i="4"/>
  <c r="E39" i="4"/>
  <c r="D39" i="4"/>
  <c r="E34" i="4"/>
  <c r="D34" i="4"/>
  <c r="E30" i="4"/>
  <c r="D30" i="4"/>
  <c r="E22" i="4"/>
  <c r="D22" i="4"/>
  <c r="E18" i="4"/>
  <c r="D18" i="4"/>
  <c r="D12" i="4"/>
  <c r="F30" i="4" l="1"/>
  <c r="G30" i="4" s="1"/>
  <c r="F34" i="4"/>
  <c r="G34" i="4" s="1"/>
  <c r="E12" i="5"/>
  <c r="F39" i="4"/>
  <c r="G39" i="4" s="1"/>
  <c r="E8" i="5"/>
  <c r="F8" i="5" s="1"/>
  <c r="C13" i="5"/>
  <c r="F18" i="4"/>
  <c r="G18" i="4" s="1"/>
  <c r="F22" i="4"/>
  <c r="G22" i="4" s="1"/>
  <c r="F12" i="4"/>
  <c r="G28" i="4"/>
  <c r="E23" i="4"/>
  <c r="D23" i="4"/>
  <c r="E40" i="4"/>
  <c r="D40" i="4"/>
  <c r="C15" i="5" l="1"/>
  <c r="C17" i="5" s="1"/>
  <c r="E13" i="5"/>
  <c r="F11" i="5"/>
  <c r="F40" i="4"/>
  <c r="G40" i="4" s="1"/>
  <c r="F23" i="4"/>
  <c r="G23" i="4" s="1"/>
  <c r="G12" i="4"/>
  <c r="E15" i="5" l="1"/>
  <c r="F13" i="5"/>
  <c r="G32" i="4"/>
  <c r="G33" i="4"/>
  <c r="E17" i="5" l="1"/>
  <c r="F17" i="5" s="1"/>
  <c r="F15" i="5"/>
</calcChain>
</file>

<file path=xl/sharedStrings.xml><?xml version="1.0" encoding="utf-8"?>
<sst xmlns="http://schemas.openxmlformats.org/spreadsheetml/2006/main" count="75" uniqueCount="65">
  <si>
    <t>Assets</t>
  </si>
  <si>
    <t>Current Assets</t>
  </si>
  <si>
    <t>Cash</t>
  </si>
  <si>
    <t>Accounts receivable</t>
  </si>
  <si>
    <t>Inventory</t>
  </si>
  <si>
    <t>Prepaid expenses</t>
  </si>
  <si>
    <t>Short-term investments</t>
  </si>
  <si>
    <t>Fixed (Long-Term) Assets</t>
  </si>
  <si>
    <t>Long-term investments</t>
  </si>
  <si>
    <t>Property, plant, and equipment</t>
  </si>
  <si>
    <t>(Less accumulated depreciation)</t>
  </si>
  <si>
    <t>Intangible assets</t>
  </si>
  <si>
    <t>Other Assets</t>
  </si>
  <si>
    <t>Deferred income tax</t>
  </si>
  <si>
    <t>Other</t>
  </si>
  <si>
    <t>Total Other Assets</t>
  </si>
  <si>
    <t>Total Assets</t>
  </si>
  <si>
    <t>Current Liabilities</t>
  </si>
  <si>
    <t>Accounts payable</t>
  </si>
  <si>
    <t>Short-term loans</t>
  </si>
  <si>
    <t>Accrued salaries and wages</t>
  </si>
  <si>
    <t>Long-Term Liabilities</t>
  </si>
  <si>
    <t>Long-term debt</t>
  </si>
  <si>
    <t>Retained earnings</t>
  </si>
  <si>
    <t>Comparative Balance sheet with Horizontal Analysis</t>
  </si>
  <si>
    <t xml:space="preserve"> Percetage Change</t>
  </si>
  <si>
    <t>Increase/(Decrease)</t>
  </si>
  <si>
    <t>Comman Stock</t>
  </si>
  <si>
    <t>XYZ Inc.</t>
  </si>
  <si>
    <t>Comparative Profit &amp; Loss Account with Horizontal Analysis</t>
  </si>
  <si>
    <t>Balance sheet as at 31 Dec 2018</t>
  </si>
  <si>
    <t>Dec,2018</t>
  </si>
  <si>
    <t>Year Ended Dec,2018</t>
  </si>
  <si>
    <t>Year Ended Dec,2017</t>
  </si>
  <si>
    <t>For the year ended 31 Dec'2018</t>
  </si>
  <si>
    <t>Net Sales</t>
  </si>
  <si>
    <t>Cost of Goods Sold</t>
  </si>
  <si>
    <t>Operating expenses:</t>
  </si>
  <si>
    <t>Selling expenses:</t>
  </si>
  <si>
    <t>Operating Income</t>
  </si>
  <si>
    <t>Interest Expenses</t>
  </si>
  <si>
    <t>Income Taxes</t>
  </si>
  <si>
    <t>Net Income</t>
  </si>
  <si>
    <t>Administrative expenses</t>
  </si>
  <si>
    <t>Total Liabilities and  Shareholder's Equity</t>
  </si>
  <si>
    <t>Shareholder's Equity</t>
  </si>
  <si>
    <t>Liabilities and Shareholder's Equity</t>
  </si>
  <si>
    <t xml:space="preserve">USD 1 (2014) </t>
  </si>
  <si>
    <t xml:space="preserve">USD 1 (2019) </t>
  </si>
  <si>
    <t>Particulars</t>
  </si>
  <si>
    <t>Amount</t>
  </si>
  <si>
    <t>Change in Dollar Rate / INR</t>
  </si>
  <si>
    <t>Total Current Assets</t>
  </si>
  <si>
    <t>Total Fixed Assets</t>
  </si>
  <si>
    <t>Dec,2017</t>
  </si>
  <si>
    <t>Total Owner's Equity</t>
  </si>
  <si>
    <t>Total Long-term Liabilities</t>
  </si>
  <si>
    <t>Total Current Liabilities</t>
  </si>
  <si>
    <t>Gross Profit</t>
  </si>
  <si>
    <t>Total Operating Expenses</t>
  </si>
  <si>
    <t>Income Before Income Taxes</t>
  </si>
  <si>
    <t>Prepared by Dheeraj Vaidya, CFA, FRM</t>
  </si>
  <si>
    <t>dheeraj@wallstreetmojo.com</t>
  </si>
  <si>
    <t>visit - www.wallstreetmojo.com</t>
  </si>
  <si>
    <t>Horizontal Analysis Formula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</si>
</sst>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81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Font="1"/>
    <xf numFmtId="2" fontId="0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0" fontId="0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7" fillId="0" borderId="0" xfId="2" applyFont="1" applyAlignment="1" applyProtection="1">
      <protection locked="0"/>
    </xf>
    <xf numFmtId="0" fontId="8" fillId="0" borderId="0" xfId="2" applyFont="1" applyProtection="1"/>
    <xf numFmtId="0" fontId="8" fillId="0" borderId="0" xfId="2" applyFont="1" applyAlignment="1" applyProtection="1">
      <alignment horizontal="center"/>
    </xf>
    <xf numFmtId="0" fontId="8" fillId="0" borderId="0" xfId="2" applyFont="1" applyAlignment="1" applyProtection="1"/>
    <xf numFmtId="0" fontId="7" fillId="0" borderId="2" xfId="2" applyFont="1" applyFill="1" applyBorder="1" applyAlignment="1" applyProtection="1">
      <alignment horizontal="left"/>
    </xf>
    <xf numFmtId="0" fontId="8" fillId="0" borderId="0" xfId="2" applyFont="1" applyFill="1" applyAlignment="1" applyProtection="1"/>
    <xf numFmtId="41" fontId="8" fillId="0" borderId="2" xfId="3" applyNumberFormat="1" applyFont="1" applyFill="1" applyBorder="1" applyAlignment="1" applyProtection="1"/>
    <xf numFmtId="0" fontId="8" fillId="0" borderId="3" xfId="2" applyFont="1" applyFill="1" applyBorder="1" applyAlignment="1" applyProtection="1">
      <alignment horizontal="left"/>
      <protection locked="0"/>
    </xf>
    <xf numFmtId="0" fontId="8" fillId="0" borderId="4" xfId="2" applyFont="1" applyFill="1" applyBorder="1" applyAlignment="1" applyProtection="1">
      <alignment horizontal="left"/>
      <protection locked="0"/>
    </xf>
    <xf numFmtId="41" fontId="8" fillId="0" borderId="2" xfId="3" applyNumberFormat="1" applyFont="1" applyFill="1" applyBorder="1" applyAlignment="1" applyProtection="1">
      <protection locked="0"/>
    </xf>
    <xf numFmtId="41" fontId="8" fillId="0" borderId="2" xfId="2" applyNumberFormat="1" applyFont="1" applyFill="1" applyBorder="1" applyAlignment="1" applyProtection="1"/>
    <xf numFmtId="10" fontId="8" fillId="0" borderId="2" xfId="1" applyNumberFormat="1" applyFont="1" applyFill="1" applyBorder="1" applyAlignment="1" applyProtection="1"/>
    <xf numFmtId="0" fontId="8" fillId="0" borderId="2" xfId="2" applyFont="1" applyFill="1" applyBorder="1" applyAlignment="1" applyProtection="1"/>
    <xf numFmtId="0" fontId="8" fillId="0" borderId="2" xfId="2" applyFont="1" applyFill="1" applyBorder="1" applyProtection="1">
      <protection locked="0"/>
    </xf>
    <xf numFmtId="0" fontId="8" fillId="0" borderId="2" xfId="2" applyFont="1" applyFill="1" applyBorder="1" applyAlignment="1" applyProtection="1">
      <protection locked="0"/>
    </xf>
    <xf numFmtId="41" fontId="7" fillId="0" borderId="2" xfId="2" applyNumberFormat="1" applyFont="1" applyFill="1" applyBorder="1" applyProtection="1"/>
    <xf numFmtId="10" fontId="7" fillId="0" borderId="2" xfId="1" applyNumberFormat="1" applyFont="1" applyFill="1" applyBorder="1" applyAlignment="1" applyProtection="1"/>
    <xf numFmtId="0" fontId="8" fillId="0" borderId="0" xfId="2" applyFont="1" applyFill="1" applyProtection="1"/>
    <xf numFmtId="0" fontId="8" fillId="0" borderId="0" xfId="2" applyFont="1" applyAlignment="1" applyProtection="1">
      <alignment horizontal="right"/>
    </xf>
    <xf numFmtId="0" fontId="8" fillId="0" borderId="0" xfId="2" applyFont="1" applyBorder="1" applyProtection="1"/>
    <xf numFmtId="41" fontId="8" fillId="0" borderId="0" xfId="2" applyNumberFormat="1" applyFont="1" applyAlignment="1" applyProtection="1">
      <alignment horizontal="right"/>
    </xf>
    <xf numFmtId="41" fontId="8" fillId="0" borderId="0" xfId="2" applyNumberFormat="1" applyFont="1" applyProtection="1"/>
    <xf numFmtId="0" fontId="8" fillId="0" borderId="3" xfId="2" applyFont="1" applyFill="1" applyBorder="1" applyAlignment="1" applyProtection="1">
      <alignment horizontal="center"/>
      <protection locked="0"/>
    </xf>
    <xf numFmtId="0" fontId="8" fillId="0" borderId="4" xfId="2" applyFont="1" applyFill="1" applyBorder="1" applyAlignment="1" applyProtection="1">
      <alignment horizontal="center"/>
      <protection locked="0"/>
    </xf>
    <xf numFmtId="0" fontId="7" fillId="0" borderId="2" xfId="2" applyFont="1" applyFill="1" applyBorder="1" applyAlignment="1" applyProtection="1">
      <alignment horizontal="center"/>
    </xf>
    <xf numFmtId="0" fontId="7" fillId="0" borderId="3" xfId="2" applyFont="1" applyFill="1" applyBorder="1" applyAlignment="1" applyProtection="1">
      <alignment horizontal="center"/>
    </xf>
    <xf numFmtId="0" fontId="7" fillId="0" borderId="4" xfId="2" applyFont="1" applyFill="1" applyBorder="1" applyAlignment="1" applyProtection="1">
      <alignment horizontal="center"/>
    </xf>
    <xf numFmtId="0" fontId="7" fillId="3" borderId="2" xfId="2" applyFont="1" applyFill="1" applyBorder="1" applyAlignment="1" applyProtection="1">
      <alignment horizontal="left"/>
    </xf>
    <xf numFmtId="0" fontId="7" fillId="3" borderId="2" xfId="2" applyFont="1" applyFill="1" applyBorder="1" applyAlignment="1" applyProtection="1">
      <alignment horizontal="center"/>
    </xf>
    <xf numFmtId="0" fontId="7" fillId="0" borderId="2" xfId="2" applyFont="1" applyFill="1" applyBorder="1" applyAlignment="1" applyProtection="1">
      <alignment horizontal="center"/>
      <protection locked="0"/>
    </xf>
    <xf numFmtId="0" fontId="7" fillId="0" borderId="2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41" fontId="8" fillId="0" borderId="2" xfId="3" applyNumberFormat="1" applyFont="1" applyFill="1" applyBorder="1" applyAlignment="1" applyProtection="1">
      <alignment horizontal="center" vertical="center"/>
    </xf>
    <xf numFmtId="41" fontId="8" fillId="0" borderId="2" xfId="3" applyNumberFormat="1" applyFont="1" applyFill="1" applyBorder="1" applyAlignment="1" applyProtection="1">
      <alignment horizontal="center" vertical="center"/>
      <protection locked="0"/>
    </xf>
    <xf numFmtId="41" fontId="8" fillId="0" borderId="2" xfId="2" applyNumberFormat="1" applyFont="1" applyFill="1" applyBorder="1" applyAlignment="1" applyProtection="1">
      <alignment horizontal="center" vertical="center"/>
    </xf>
    <xf numFmtId="10" fontId="8" fillId="0" borderId="2" xfId="1" applyNumberFormat="1" applyFont="1" applyFill="1" applyBorder="1" applyAlignment="1" applyProtection="1">
      <alignment horizontal="center" vertical="center"/>
    </xf>
    <xf numFmtId="0" fontId="8" fillId="0" borderId="2" xfId="2" applyFont="1" applyFill="1" applyBorder="1" applyAlignment="1" applyProtection="1">
      <alignment horizontal="center" vertical="center"/>
    </xf>
    <xf numFmtId="10" fontId="7" fillId="0" borderId="2" xfId="1" applyNumberFormat="1" applyFont="1" applyFill="1" applyBorder="1" applyAlignment="1" applyProtection="1">
      <alignment horizontal="center" vertical="center"/>
    </xf>
    <xf numFmtId="0" fontId="7" fillId="0" borderId="0" xfId="2" applyFont="1" applyAlignment="1" applyProtection="1"/>
    <xf numFmtId="0" fontId="8" fillId="0" borderId="0" xfId="2" applyFont="1" applyAlignment="1" applyProtection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2" applyFont="1" applyBorder="1" applyAlignment="1" applyProtection="1">
      <alignment horizontal="center"/>
    </xf>
    <xf numFmtId="181" fontId="8" fillId="0" borderId="2" xfId="5" applyNumberFormat="1" applyFont="1" applyFill="1" applyBorder="1" applyAlignment="1" applyProtection="1">
      <alignment horizontal="center" vertical="center"/>
      <protection locked="0"/>
    </xf>
    <xf numFmtId="181" fontId="8" fillId="0" borderId="2" xfId="5" applyNumberFormat="1" applyFont="1" applyFill="1" applyBorder="1" applyAlignment="1" applyProtection="1">
      <alignment horizontal="center" vertical="center"/>
    </xf>
    <xf numFmtId="181" fontId="7" fillId="0" borderId="2" xfId="5" applyNumberFormat="1" applyFont="1" applyFill="1" applyBorder="1" applyAlignment="1" applyProtection="1">
      <alignment horizontal="center" vertical="center"/>
    </xf>
    <xf numFmtId="181" fontId="8" fillId="0" borderId="0" xfId="2" applyNumberFormat="1" applyFont="1" applyProtection="1"/>
    <xf numFmtId="0" fontId="7" fillId="0" borderId="2" xfId="2" applyFont="1" applyFill="1" applyBorder="1" applyAlignment="1" applyProtection="1">
      <alignment horizontal="left" vertical="top"/>
    </xf>
    <xf numFmtId="0" fontId="1" fillId="0" borderId="0" xfId="0" applyFont="1" applyAlignment="1"/>
    <xf numFmtId="9" fontId="8" fillId="0" borderId="0" xfId="2" applyNumberFormat="1" applyFont="1" applyProtection="1"/>
    <xf numFmtId="41" fontId="7" fillId="0" borderId="2" xfId="3" applyNumberFormat="1" applyFont="1" applyFill="1" applyBorder="1" applyAlignment="1" applyProtection="1"/>
    <xf numFmtId="0" fontId="1" fillId="0" borderId="2" xfId="0" applyFont="1" applyBorder="1"/>
    <xf numFmtId="0" fontId="3" fillId="2" borderId="2" xfId="2" applyFont="1" applyFill="1" applyBorder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center"/>
    </xf>
    <xf numFmtId="0" fontId="4" fillId="0" borderId="2" xfId="0" applyFont="1" applyBorder="1" applyAlignment="1">
      <alignment horizontal="center"/>
    </xf>
    <xf numFmtId="41" fontId="7" fillId="0" borderId="2" xfId="3" applyNumberFormat="1" applyFont="1" applyFill="1" applyBorder="1" applyAlignment="1" applyProtection="1">
      <alignment horizontal="center" vertical="center"/>
    </xf>
    <xf numFmtId="0" fontId="10" fillId="4" borderId="0" xfId="0" applyFont="1" applyFill="1"/>
    <xf numFmtId="0" fontId="0" fillId="4" borderId="0" xfId="0" applyFill="1"/>
    <xf numFmtId="0" fontId="5" fillId="4" borderId="0" xfId="0" applyFont="1" applyFill="1" applyAlignment="1">
      <alignment horizontal="left" indent="2"/>
    </xf>
    <xf numFmtId="0" fontId="11" fillId="4" borderId="0" xfId="6" applyFont="1" applyFill="1" applyAlignment="1">
      <alignment horizontal="left" indent="2"/>
    </xf>
    <xf numFmtId="0" fontId="6" fillId="4" borderId="0" xfId="0" applyFont="1" applyFill="1"/>
    <xf numFmtId="0" fontId="8" fillId="4" borderId="0" xfId="0" applyFont="1" applyFill="1"/>
  </cellXfs>
  <cellStyles count="7">
    <cellStyle name="Comma" xfId="5" builtinId="3"/>
    <cellStyle name="Currency 2" xfId="3" xr:uid="{00000000-0005-0000-0000-000000000000}"/>
    <cellStyle name="Hyperlink 3" xfId="6" xr:uid="{9A265901-4234-4D21-AC1F-45D797CBA6CD}"/>
    <cellStyle name="Normal" xfId="0" builtinId="0"/>
    <cellStyle name="Normal 2" xfId="2" xr:uid="{00000000-0005-0000-0000-000002000000}"/>
    <cellStyle name="Percent" xfId="1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CA48-1522-4B4B-B205-D6BDEF693716}">
  <dimension ref="A1:D6"/>
  <sheetViews>
    <sheetView tabSelected="1" workbookViewId="0">
      <selection activeCell="H37" sqref="H37"/>
    </sheetView>
  </sheetViews>
  <sheetFormatPr defaultRowHeight="15" x14ac:dyDescent="0.25"/>
  <cols>
    <col min="1" max="16384" width="9.140625" style="69"/>
  </cols>
  <sheetData>
    <row r="1" spans="1:4" ht="28.5" x14ac:dyDescent="0.45">
      <c r="A1" s="68" t="s">
        <v>64</v>
      </c>
    </row>
    <row r="3" spans="1:4" x14ac:dyDescent="0.25">
      <c r="A3" s="70" t="s">
        <v>61</v>
      </c>
    </row>
    <row r="4" spans="1:4" x14ac:dyDescent="0.25">
      <c r="A4" s="71" t="s">
        <v>62</v>
      </c>
    </row>
    <row r="5" spans="1:4" x14ac:dyDescent="0.25">
      <c r="A5" s="70"/>
    </row>
    <row r="6" spans="1:4" ht="18.75" x14ac:dyDescent="0.3">
      <c r="A6" s="72" t="s">
        <v>63</v>
      </c>
      <c r="B6" s="73"/>
      <c r="C6" s="73"/>
      <c r="D6" s="73"/>
    </row>
  </sheetData>
  <hyperlinks>
    <hyperlink ref="A4" r:id="rId1" xr:uid="{B8342C23-72AB-4428-8D6A-DDDC97558C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2ACF-CC84-4D11-8888-496102665795}">
  <dimension ref="A1:E5"/>
  <sheetViews>
    <sheetView showGridLines="0" zoomScale="115" zoomScaleNormal="115" workbookViewId="0">
      <selection activeCell="B4" sqref="B4"/>
    </sheetView>
  </sheetViews>
  <sheetFormatPr defaultRowHeight="15" x14ac:dyDescent="0.25"/>
  <cols>
    <col min="1" max="1" width="25.42578125" style="1" bestFit="1" customWidth="1"/>
    <col min="2" max="2" width="13.28515625" style="1" customWidth="1"/>
    <col min="3" max="16384" width="9.140625" style="1"/>
  </cols>
  <sheetData>
    <row r="1" spans="1:5" x14ac:dyDescent="0.25">
      <c r="A1" s="3" t="s">
        <v>49</v>
      </c>
      <c r="B1" s="6" t="s">
        <v>50</v>
      </c>
    </row>
    <row r="2" spans="1:5" x14ac:dyDescent="0.25">
      <c r="A2" s="4" t="s">
        <v>47</v>
      </c>
      <c r="B2" s="5">
        <v>63.18</v>
      </c>
    </row>
    <row r="3" spans="1:5" x14ac:dyDescent="0.25">
      <c r="A3" s="4" t="s">
        <v>48</v>
      </c>
      <c r="B3" s="5">
        <v>71.64</v>
      </c>
    </row>
    <row r="4" spans="1:5" x14ac:dyDescent="0.25">
      <c r="A4" s="8" t="s">
        <v>51</v>
      </c>
      <c r="B4" s="7">
        <f>((B3-B2)/B2)*100%</f>
        <v>0.13390313390313391</v>
      </c>
    </row>
    <row r="5" spans="1:5" x14ac:dyDescent="0.25">
      <c r="E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showGridLines="0" topLeftCell="A7" zoomScaleNormal="100" workbookViewId="0">
      <selection activeCell="G23" sqref="G23"/>
    </sheetView>
  </sheetViews>
  <sheetFormatPr defaultRowHeight="15" x14ac:dyDescent="0.25"/>
  <cols>
    <col min="1" max="1" width="1.7109375" style="10" customWidth="1"/>
    <col min="2" max="2" width="17.85546875" style="10" customWidth="1"/>
    <col min="3" max="3" width="19.42578125" style="10" customWidth="1"/>
    <col min="4" max="4" width="12.140625" style="10" customWidth="1"/>
    <col min="5" max="5" width="10.7109375" style="10" customWidth="1"/>
    <col min="6" max="6" width="9.42578125" style="10" customWidth="1"/>
    <col min="7" max="7" width="11.28515625" style="10" customWidth="1"/>
    <col min="8" max="8" width="10" style="10" customWidth="1"/>
    <col min="9" max="256" width="9.140625" style="10"/>
    <col min="257" max="257" width="2.7109375" style="10" customWidth="1"/>
    <col min="258" max="258" width="9.28515625" style="10" customWidth="1"/>
    <col min="259" max="259" width="45.28515625" style="10" customWidth="1"/>
    <col min="260" max="262" width="15.7109375" style="10" customWidth="1"/>
    <col min="263" max="263" width="12.5703125" style="10" customWidth="1"/>
    <col min="264" max="264" width="14.7109375" style="10" customWidth="1"/>
    <col min="265" max="512" width="9.140625" style="10"/>
    <col min="513" max="513" width="2.7109375" style="10" customWidth="1"/>
    <col min="514" max="514" width="9.28515625" style="10" customWidth="1"/>
    <col min="515" max="515" width="45.28515625" style="10" customWidth="1"/>
    <col min="516" max="518" width="15.7109375" style="10" customWidth="1"/>
    <col min="519" max="519" width="12.5703125" style="10" customWidth="1"/>
    <col min="520" max="520" width="14.7109375" style="10" customWidth="1"/>
    <col min="521" max="768" width="9.140625" style="10"/>
    <col min="769" max="769" width="2.7109375" style="10" customWidth="1"/>
    <col min="770" max="770" width="9.28515625" style="10" customWidth="1"/>
    <col min="771" max="771" width="45.28515625" style="10" customWidth="1"/>
    <col min="772" max="774" width="15.7109375" style="10" customWidth="1"/>
    <col min="775" max="775" width="12.5703125" style="10" customWidth="1"/>
    <col min="776" max="776" width="14.7109375" style="10" customWidth="1"/>
    <col min="777" max="1024" width="9.140625" style="10"/>
    <col min="1025" max="1025" width="2.7109375" style="10" customWidth="1"/>
    <col min="1026" max="1026" width="9.28515625" style="10" customWidth="1"/>
    <col min="1027" max="1027" width="45.28515625" style="10" customWidth="1"/>
    <col min="1028" max="1030" width="15.7109375" style="10" customWidth="1"/>
    <col min="1031" max="1031" width="12.5703125" style="10" customWidth="1"/>
    <col min="1032" max="1032" width="14.7109375" style="10" customWidth="1"/>
    <col min="1033" max="1280" width="9.140625" style="10"/>
    <col min="1281" max="1281" width="2.7109375" style="10" customWidth="1"/>
    <col min="1282" max="1282" width="9.28515625" style="10" customWidth="1"/>
    <col min="1283" max="1283" width="45.28515625" style="10" customWidth="1"/>
    <col min="1284" max="1286" width="15.7109375" style="10" customWidth="1"/>
    <col min="1287" max="1287" width="12.5703125" style="10" customWidth="1"/>
    <col min="1288" max="1288" width="14.7109375" style="10" customWidth="1"/>
    <col min="1289" max="1536" width="9.140625" style="10"/>
    <col min="1537" max="1537" width="2.7109375" style="10" customWidth="1"/>
    <col min="1538" max="1538" width="9.28515625" style="10" customWidth="1"/>
    <col min="1539" max="1539" width="45.28515625" style="10" customWidth="1"/>
    <col min="1540" max="1542" width="15.7109375" style="10" customWidth="1"/>
    <col min="1543" max="1543" width="12.5703125" style="10" customWidth="1"/>
    <col min="1544" max="1544" width="14.7109375" style="10" customWidth="1"/>
    <col min="1545" max="1792" width="9.140625" style="10"/>
    <col min="1793" max="1793" width="2.7109375" style="10" customWidth="1"/>
    <col min="1794" max="1794" width="9.28515625" style="10" customWidth="1"/>
    <col min="1795" max="1795" width="45.28515625" style="10" customWidth="1"/>
    <col min="1796" max="1798" width="15.7109375" style="10" customWidth="1"/>
    <col min="1799" max="1799" width="12.5703125" style="10" customWidth="1"/>
    <col min="1800" max="1800" width="14.7109375" style="10" customWidth="1"/>
    <col min="1801" max="2048" width="9.140625" style="10"/>
    <col min="2049" max="2049" width="2.7109375" style="10" customWidth="1"/>
    <col min="2050" max="2050" width="9.28515625" style="10" customWidth="1"/>
    <col min="2051" max="2051" width="45.28515625" style="10" customWidth="1"/>
    <col min="2052" max="2054" width="15.7109375" style="10" customWidth="1"/>
    <col min="2055" max="2055" width="12.5703125" style="10" customWidth="1"/>
    <col min="2056" max="2056" width="14.7109375" style="10" customWidth="1"/>
    <col min="2057" max="2304" width="9.140625" style="10"/>
    <col min="2305" max="2305" width="2.7109375" style="10" customWidth="1"/>
    <col min="2306" max="2306" width="9.28515625" style="10" customWidth="1"/>
    <col min="2307" max="2307" width="45.28515625" style="10" customWidth="1"/>
    <col min="2308" max="2310" width="15.7109375" style="10" customWidth="1"/>
    <col min="2311" max="2311" width="12.5703125" style="10" customWidth="1"/>
    <col min="2312" max="2312" width="14.7109375" style="10" customWidth="1"/>
    <col min="2313" max="2560" width="9.140625" style="10"/>
    <col min="2561" max="2561" width="2.7109375" style="10" customWidth="1"/>
    <col min="2562" max="2562" width="9.28515625" style="10" customWidth="1"/>
    <col min="2563" max="2563" width="45.28515625" style="10" customWidth="1"/>
    <col min="2564" max="2566" width="15.7109375" style="10" customWidth="1"/>
    <col min="2567" max="2567" width="12.5703125" style="10" customWidth="1"/>
    <col min="2568" max="2568" width="14.7109375" style="10" customWidth="1"/>
    <col min="2569" max="2816" width="9.140625" style="10"/>
    <col min="2817" max="2817" width="2.7109375" style="10" customWidth="1"/>
    <col min="2818" max="2818" width="9.28515625" style="10" customWidth="1"/>
    <col min="2819" max="2819" width="45.28515625" style="10" customWidth="1"/>
    <col min="2820" max="2822" width="15.7109375" style="10" customWidth="1"/>
    <col min="2823" max="2823" width="12.5703125" style="10" customWidth="1"/>
    <col min="2824" max="2824" width="14.7109375" style="10" customWidth="1"/>
    <col min="2825" max="3072" width="9.140625" style="10"/>
    <col min="3073" max="3073" width="2.7109375" style="10" customWidth="1"/>
    <col min="3074" max="3074" width="9.28515625" style="10" customWidth="1"/>
    <col min="3075" max="3075" width="45.28515625" style="10" customWidth="1"/>
    <col min="3076" max="3078" width="15.7109375" style="10" customWidth="1"/>
    <col min="3079" max="3079" width="12.5703125" style="10" customWidth="1"/>
    <col min="3080" max="3080" width="14.7109375" style="10" customWidth="1"/>
    <col min="3081" max="3328" width="9.140625" style="10"/>
    <col min="3329" max="3329" width="2.7109375" style="10" customWidth="1"/>
    <col min="3330" max="3330" width="9.28515625" style="10" customWidth="1"/>
    <col min="3331" max="3331" width="45.28515625" style="10" customWidth="1"/>
    <col min="3332" max="3334" width="15.7109375" style="10" customWidth="1"/>
    <col min="3335" max="3335" width="12.5703125" style="10" customWidth="1"/>
    <col min="3336" max="3336" width="14.7109375" style="10" customWidth="1"/>
    <col min="3337" max="3584" width="9.140625" style="10"/>
    <col min="3585" max="3585" width="2.7109375" style="10" customWidth="1"/>
    <col min="3586" max="3586" width="9.28515625" style="10" customWidth="1"/>
    <col min="3587" max="3587" width="45.28515625" style="10" customWidth="1"/>
    <col min="3588" max="3590" width="15.7109375" style="10" customWidth="1"/>
    <col min="3591" max="3591" width="12.5703125" style="10" customWidth="1"/>
    <col min="3592" max="3592" width="14.7109375" style="10" customWidth="1"/>
    <col min="3593" max="3840" width="9.140625" style="10"/>
    <col min="3841" max="3841" width="2.7109375" style="10" customWidth="1"/>
    <col min="3842" max="3842" width="9.28515625" style="10" customWidth="1"/>
    <col min="3843" max="3843" width="45.28515625" style="10" customWidth="1"/>
    <col min="3844" max="3846" width="15.7109375" style="10" customWidth="1"/>
    <col min="3847" max="3847" width="12.5703125" style="10" customWidth="1"/>
    <col min="3848" max="3848" width="14.7109375" style="10" customWidth="1"/>
    <col min="3849" max="4096" width="9.140625" style="10"/>
    <col min="4097" max="4097" width="2.7109375" style="10" customWidth="1"/>
    <col min="4098" max="4098" width="9.28515625" style="10" customWidth="1"/>
    <col min="4099" max="4099" width="45.28515625" style="10" customWidth="1"/>
    <col min="4100" max="4102" width="15.7109375" style="10" customWidth="1"/>
    <col min="4103" max="4103" width="12.5703125" style="10" customWidth="1"/>
    <col min="4104" max="4104" width="14.7109375" style="10" customWidth="1"/>
    <col min="4105" max="4352" width="9.140625" style="10"/>
    <col min="4353" max="4353" width="2.7109375" style="10" customWidth="1"/>
    <col min="4354" max="4354" width="9.28515625" style="10" customWidth="1"/>
    <col min="4355" max="4355" width="45.28515625" style="10" customWidth="1"/>
    <col min="4356" max="4358" width="15.7109375" style="10" customWidth="1"/>
    <col min="4359" max="4359" width="12.5703125" style="10" customWidth="1"/>
    <col min="4360" max="4360" width="14.7109375" style="10" customWidth="1"/>
    <col min="4361" max="4608" width="9.140625" style="10"/>
    <col min="4609" max="4609" width="2.7109375" style="10" customWidth="1"/>
    <col min="4610" max="4610" width="9.28515625" style="10" customWidth="1"/>
    <col min="4611" max="4611" width="45.28515625" style="10" customWidth="1"/>
    <col min="4612" max="4614" width="15.7109375" style="10" customWidth="1"/>
    <col min="4615" max="4615" width="12.5703125" style="10" customWidth="1"/>
    <col min="4616" max="4616" width="14.7109375" style="10" customWidth="1"/>
    <col min="4617" max="4864" width="9.140625" style="10"/>
    <col min="4865" max="4865" width="2.7109375" style="10" customWidth="1"/>
    <col min="4866" max="4866" width="9.28515625" style="10" customWidth="1"/>
    <col min="4867" max="4867" width="45.28515625" style="10" customWidth="1"/>
    <col min="4868" max="4870" width="15.7109375" style="10" customWidth="1"/>
    <col min="4871" max="4871" width="12.5703125" style="10" customWidth="1"/>
    <col min="4872" max="4872" width="14.7109375" style="10" customWidth="1"/>
    <col min="4873" max="5120" width="9.140625" style="10"/>
    <col min="5121" max="5121" width="2.7109375" style="10" customWidth="1"/>
    <col min="5122" max="5122" width="9.28515625" style="10" customWidth="1"/>
    <col min="5123" max="5123" width="45.28515625" style="10" customWidth="1"/>
    <col min="5124" max="5126" width="15.7109375" style="10" customWidth="1"/>
    <col min="5127" max="5127" width="12.5703125" style="10" customWidth="1"/>
    <col min="5128" max="5128" width="14.7109375" style="10" customWidth="1"/>
    <col min="5129" max="5376" width="9.140625" style="10"/>
    <col min="5377" max="5377" width="2.7109375" style="10" customWidth="1"/>
    <col min="5378" max="5378" width="9.28515625" style="10" customWidth="1"/>
    <col min="5379" max="5379" width="45.28515625" style="10" customWidth="1"/>
    <col min="5380" max="5382" width="15.7109375" style="10" customWidth="1"/>
    <col min="5383" max="5383" width="12.5703125" style="10" customWidth="1"/>
    <col min="5384" max="5384" width="14.7109375" style="10" customWidth="1"/>
    <col min="5385" max="5632" width="9.140625" style="10"/>
    <col min="5633" max="5633" width="2.7109375" style="10" customWidth="1"/>
    <col min="5634" max="5634" width="9.28515625" style="10" customWidth="1"/>
    <col min="5635" max="5635" width="45.28515625" style="10" customWidth="1"/>
    <col min="5636" max="5638" width="15.7109375" style="10" customWidth="1"/>
    <col min="5639" max="5639" width="12.5703125" style="10" customWidth="1"/>
    <col min="5640" max="5640" width="14.7109375" style="10" customWidth="1"/>
    <col min="5641" max="5888" width="9.140625" style="10"/>
    <col min="5889" max="5889" width="2.7109375" style="10" customWidth="1"/>
    <col min="5890" max="5890" width="9.28515625" style="10" customWidth="1"/>
    <col min="5891" max="5891" width="45.28515625" style="10" customWidth="1"/>
    <col min="5892" max="5894" width="15.7109375" style="10" customWidth="1"/>
    <col min="5895" max="5895" width="12.5703125" style="10" customWidth="1"/>
    <col min="5896" max="5896" width="14.7109375" style="10" customWidth="1"/>
    <col min="5897" max="6144" width="9.140625" style="10"/>
    <col min="6145" max="6145" width="2.7109375" style="10" customWidth="1"/>
    <col min="6146" max="6146" width="9.28515625" style="10" customWidth="1"/>
    <col min="6147" max="6147" width="45.28515625" style="10" customWidth="1"/>
    <col min="6148" max="6150" width="15.7109375" style="10" customWidth="1"/>
    <col min="6151" max="6151" width="12.5703125" style="10" customWidth="1"/>
    <col min="6152" max="6152" width="14.7109375" style="10" customWidth="1"/>
    <col min="6153" max="6400" width="9.140625" style="10"/>
    <col min="6401" max="6401" width="2.7109375" style="10" customWidth="1"/>
    <col min="6402" max="6402" width="9.28515625" style="10" customWidth="1"/>
    <col min="6403" max="6403" width="45.28515625" style="10" customWidth="1"/>
    <col min="6404" max="6406" width="15.7109375" style="10" customWidth="1"/>
    <col min="6407" max="6407" width="12.5703125" style="10" customWidth="1"/>
    <col min="6408" max="6408" width="14.7109375" style="10" customWidth="1"/>
    <col min="6409" max="6656" width="9.140625" style="10"/>
    <col min="6657" max="6657" width="2.7109375" style="10" customWidth="1"/>
    <col min="6658" max="6658" width="9.28515625" style="10" customWidth="1"/>
    <col min="6659" max="6659" width="45.28515625" style="10" customWidth="1"/>
    <col min="6660" max="6662" width="15.7109375" style="10" customWidth="1"/>
    <col min="6663" max="6663" width="12.5703125" style="10" customWidth="1"/>
    <col min="6664" max="6664" width="14.7109375" style="10" customWidth="1"/>
    <col min="6665" max="6912" width="9.140625" style="10"/>
    <col min="6913" max="6913" width="2.7109375" style="10" customWidth="1"/>
    <col min="6914" max="6914" width="9.28515625" style="10" customWidth="1"/>
    <col min="6915" max="6915" width="45.28515625" style="10" customWidth="1"/>
    <col min="6916" max="6918" width="15.7109375" style="10" customWidth="1"/>
    <col min="6919" max="6919" width="12.5703125" style="10" customWidth="1"/>
    <col min="6920" max="6920" width="14.7109375" style="10" customWidth="1"/>
    <col min="6921" max="7168" width="9.140625" style="10"/>
    <col min="7169" max="7169" width="2.7109375" style="10" customWidth="1"/>
    <col min="7170" max="7170" width="9.28515625" style="10" customWidth="1"/>
    <col min="7171" max="7171" width="45.28515625" style="10" customWidth="1"/>
    <col min="7172" max="7174" width="15.7109375" style="10" customWidth="1"/>
    <col min="7175" max="7175" width="12.5703125" style="10" customWidth="1"/>
    <col min="7176" max="7176" width="14.7109375" style="10" customWidth="1"/>
    <col min="7177" max="7424" width="9.140625" style="10"/>
    <col min="7425" max="7425" width="2.7109375" style="10" customWidth="1"/>
    <col min="7426" max="7426" width="9.28515625" style="10" customWidth="1"/>
    <col min="7427" max="7427" width="45.28515625" style="10" customWidth="1"/>
    <col min="7428" max="7430" width="15.7109375" style="10" customWidth="1"/>
    <col min="7431" max="7431" width="12.5703125" style="10" customWidth="1"/>
    <col min="7432" max="7432" width="14.7109375" style="10" customWidth="1"/>
    <col min="7433" max="7680" width="9.140625" style="10"/>
    <col min="7681" max="7681" width="2.7109375" style="10" customWidth="1"/>
    <col min="7682" max="7682" width="9.28515625" style="10" customWidth="1"/>
    <col min="7683" max="7683" width="45.28515625" style="10" customWidth="1"/>
    <col min="7684" max="7686" width="15.7109375" style="10" customWidth="1"/>
    <col min="7687" max="7687" width="12.5703125" style="10" customWidth="1"/>
    <col min="7688" max="7688" width="14.7109375" style="10" customWidth="1"/>
    <col min="7689" max="7936" width="9.140625" style="10"/>
    <col min="7937" max="7937" width="2.7109375" style="10" customWidth="1"/>
    <col min="7938" max="7938" width="9.28515625" style="10" customWidth="1"/>
    <col min="7939" max="7939" width="45.28515625" style="10" customWidth="1"/>
    <col min="7940" max="7942" width="15.7109375" style="10" customWidth="1"/>
    <col min="7943" max="7943" width="12.5703125" style="10" customWidth="1"/>
    <col min="7944" max="7944" width="14.7109375" style="10" customWidth="1"/>
    <col min="7945" max="8192" width="9.140625" style="10"/>
    <col min="8193" max="8193" width="2.7109375" style="10" customWidth="1"/>
    <col min="8194" max="8194" width="9.28515625" style="10" customWidth="1"/>
    <col min="8195" max="8195" width="45.28515625" style="10" customWidth="1"/>
    <col min="8196" max="8198" width="15.7109375" style="10" customWidth="1"/>
    <col min="8199" max="8199" width="12.5703125" style="10" customWidth="1"/>
    <col min="8200" max="8200" width="14.7109375" style="10" customWidth="1"/>
    <col min="8201" max="8448" width="9.140625" style="10"/>
    <col min="8449" max="8449" width="2.7109375" style="10" customWidth="1"/>
    <col min="8450" max="8450" width="9.28515625" style="10" customWidth="1"/>
    <col min="8451" max="8451" width="45.28515625" style="10" customWidth="1"/>
    <col min="8452" max="8454" width="15.7109375" style="10" customWidth="1"/>
    <col min="8455" max="8455" width="12.5703125" style="10" customWidth="1"/>
    <col min="8456" max="8456" width="14.7109375" style="10" customWidth="1"/>
    <col min="8457" max="8704" width="9.140625" style="10"/>
    <col min="8705" max="8705" width="2.7109375" style="10" customWidth="1"/>
    <col min="8706" max="8706" width="9.28515625" style="10" customWidth="1"/>
    <col min="8707" max="8707" width="45.28515625" style="10" customWidth="1"/>
    <col min="8708" max="8710" width="15.7109375" style="10" customWidth="1"/>
    <col min="8711" max="8711" width="12.5703125" style="10" customWidth="1"/>
    <col min="8712" max="8712" width="14.7109375" style="10" customWidth="1"/>
    <col min="8713" max="8960" width="9.140625" style="10"/>
    <col min="8961" max="8961" width="2.7109375" style="10" customWidth="1"/>
    <col min="8962" max="8962" width="9.28515625" style="10" customWidth="1"/>
    <col min="8963" max="8963" width="45.28515625" style="10" customWidth="1"/>
    <col min="8964" max="8966" width="15.7109375" style="10" customWidth="1"/>
    <col min="8967" max="8967" width="12.5703125" style="10" customWidth="1"/>
    <col min="8968" max="8968" width="14.7109375" style="10" customWidth="1"/>
    <col min="8969" max="9216" width="9.140625" style="10"/>
    <col min="9217" max="9217" width="2.7109375" style="10" customWidth="1"/>
    <col min="9218" max="9218" width="9.28515625" style="10" customWidth="1"/>
    <col min="9219" max="9219" width="45.28515625" style="10" customWidth="1"/>
    <col min="9220" max="9222" width="15.7109375" style="10" customWidth="1"/>
    <col min="9223" max="9223" width="12.5703125" style="10" customWidth="1"/>
    <col min="9224" max="9224" width="14.7109375" style="10" customWidth="1"/>
    <col min="9225" max="9472" width="9.140625" style="10"/>
    <col min="9473" max="9473" width="2.7109375" style="10" customWidth="1"/>
    <col min="9474" max="9474" width="9.28515625" style="10" customWidth="1"/>
    <col min="9475" max="9475" width="45.28515625" style="10" customWidth="1"/>
    <col min="9476" max="9478" width="15.7109375" style="10" customWidth="1"/>
    <col min="9479" max="9479" width="12.5703125" style="10" customWidth="1"/>
    <col min="9480" max="9480" width="14.7109375" style="10" customWidth="1"/>
    <col min="9481" max="9728" width="9.140625" style="10"/>
    <col min="9729" max="9729" width="2.7109375" style="10" customWidth="1"/>
    <col min="9730" max="9730" width="9.28515625" style="10" customWidth="1"/>
    <col min="9731" max="9731" width="45.28515625" style="10" customWidth="1"/>
    <col min="9732" max="9734" width="15.7109375" style="10" customWidth="1"/>
    <col min="9735" max="9735" width="12.5703125" style="10" customWidth="1"/>
    <col min="9736" max="9736" width="14.7109375" style="10" customWidth="1"/>
    <col min="9737" max="9984" width="9.140625" style="10"/>
    <col min="9985" max="9985" width="2.7109375" style="10" customWidth="1"/>
    <col min="9986" max="9986" width="9.28515625" style="10" customWidth="1"/>
    <col min="9987" max="9987" width="45.28515625" style="10" customWidth="1"/>
    <col min="9988" max="9990" width="15.7109375" style="10" customWidth="1"/>
    <col min="9991" max="9991" width="12.5703125" style="10" customWidth="1"/>
    <col min="9992" max="9992" width="14.7109375" style="10" customWidth="1"/>
    <col min="9993" max="10240" width="9.140625" style="10"/>
    <col min="10241" max="10241" width="2.7109375" style="10" customWidth="1"/>
    <col min="10242" max="10242" width="9.28515625" style="10" customWidth="1"/>
    <col min="10243" max="10243" width="45.28515625" style="10" customWidth="1"/>
    <col min="10244" max="10246" width="15.7109375" style="10" customWidth="1"/>
    <col min="10247" max="10247" width="12.5703125" style="10" customWidth="1"/>
    <col min="10248" max="10248" width="14.7109375" style="10" customWidth="1"/>
    <col min="10249" max="10496" width="9.140625" style="10"/>
    <col min="10497" max="10497" width="2.7109375" style="10" customWidth="1"/>
    <col min="10498" max="10498" width="9.28515625" style="10" customWidth="1"/>
    <col min="10499" max="10499" width="45.28515625" style="10" customWidth="1"/>
    <col min="10500" max="10502" width="15.7109375" style="10" customWidth="1"/>
    <col min="10503" max="10503" width="12.5703125" style="10" customWidth="1"/>
    <col min="10504" max="10504" width="14.7109375" style="10" customWidth="1"/>
    <col min="10505" max="10752" width="9.140625" style="10"/>
    <col min="10753" max="10753" width="2.7109375" style="10" customWidth="1"/>
    <col min="10754" max="10754" width="9.28515625" style="10" customWidth="1"/>
    <col min="10755" max="10755" width="45.28515625" style="10" customWidth="1"/>
    <col min="10756" max="10758" width="15.7109375" style="10" customWidth="1"/>
    <col min="10759" max="10759" width="12.5703125" style="10" customWidth="1"/>
    <col min="10760" max="10760" width="14.7109375" style="10" customWidth="1"/>
    <col min="10761" max="11008" width="9.140625" style="10"/>
    <col min="11009" max="11009" width="2.7109375" style="10" customWidth="1"/>
    <col min="11010" max="11010" width="9.28515625" style="10" customWidth="1"/>
    <col min="11011" max="11011" width="45.28515625" style="10" customWidth="1"/>
    <col min="11012" max="11014" width="15.7109375" style="10" customWidth="1"/>
    <col min="11015" max="11015" width="12.5703125" style="10" customWidth="1"/>
    <col min="11016" max="11016" width="14.7109375" style="10" customWidth="1"/>
    <col min="11017" max="11264" width="9.140625" style="10"/>
    <col min="11265" max="11265" width="2.7109375" style="10" customWidth="1"/>
    <col min="11266" max="11266" width="9.28515625" style="10" customWidth="1"/>
    <col min="11267" max="11267" width="45.28515625" style="10" customWidth="1"/>
    <col min="11268" max="11270" width="15.7109375" style="10" customWidth="1"/>
    <col min="11271" max="11271" width="12.5703125" style="10" customWidth="1"/>
    <col min="11272" max="11272" width="14.7109375" style="10" customWidth="1"/>
    <col min="11273" max="11520" width="9.140625" style="10"/>
    <col min="11521" max="11521" width="2.7109375" style="10" customWidth="1"/>
    <col min="11522" max="11522" width="9.28515625" style="10" customWidth="1"/>
    <col min="11523" max="11523" width="45.28515625" style="10" customWidth="1"/>
    <col min="11524" max="11526" width="15.7109375" style="10" customWidth="1"/>
    <col min="11527" max="11527" width="12.5703125" style="10" customWidth="1"/>
    <col min="11528" max="11528" width="14.7109375" style="10" customWidth="1"/>
    <col min="11529" max="11776" width="9.140625" style="10"/>
    <col min="11777" max="11777" width="2.7109375" style="10" customWidth="1"/>
    <col min="11778" max="11778" width="9.28515625" style="10" customWidth="1"/>
    <col min="11779" max="11779" width="45.28515625" style="10" customWidth="1"/>
    <col min="11780" max="11782" width="15.7109375" style="10" customWidth="1"/>
    <col min="11783" max="11783" width="12.5703125" style="10" customWidth="1"/>
    <col min="11784" max="11784" width="14.7109375" style="10" customWidth="1"/>
    <col min="11785" max="12032" width="9.140625" style="10"/>
    <col min="12033" max="12033" width="2.7109375" style="10" customWidth="1"/>
    <col min="12034" max="12034" width="9.28515625" style="10" customWidth="1"/>
    <col min="12035" max="12035" width="45.28515625" style="10" customWidth="1"/>
    <col min="12036" max="12038" width="15.7109375" style="10" customWidth="1"/>
    <col min="12039" max="12039" width="12.5703125" style="10" customWidth="1"/>
    <col min="12040" max="12040" width="14.7109375" style="10" customWidth="1"/>
    <col min="12041" max="12288" width="9.140625" style="10"/>
    <col min="12289" max="12289" width="2.7109375" style="10" customWidth="1"/>
    <col min="12290" max="12290" width="9.28515625" style="10" customWidth="1"/>
    <col min="12291" max="12291" width="45.28515625" style="10" customWidth="1"/>
    <col min="12292" max="12294" width="15.7109375" style="10" customWidth="1"/>
    <col min="12295" max="12295" width="12.5703125" style="10" customWidth="1"/>
    <col min="12296" max="12296" width="14.7109375" style="10" customWidth="1"/>
    <col min="12297" max="12544" width="9.140625" style="10"/>
    <col min="12545" max="12545" width="2.7109375" style="10" customWidth="1"/>
    <col min="12546" max="12546" width="9.28515625" style="10" customWidth="1"/>
    <col min="12547" max="12547" width="45.28515625" style="10" customWidth="1"/>
    <col min="12548" max="12550" width="15.7109375" style="10" customWidth="1"/>
    <col min="12551" max="12551" width="12.5703125" style="10" customWidth="1"/>
    <col min="12552" max="12552" width="14.7109375" style="10" customWidth="1"/>
    <col min="12553" max="12800" width="9.140625" style="10"/>
    <col min="12801" max="12801" width="2.7109375" style="10" customWidth="1"/>
    <col min="12802" max="12802" width="9.28515625" style="10" customWidth="1"/>
    <col min="12803" max="12803" width="45.28515625" style="10" customWidth="1"/>
    <col min="12804" max="12806" width="15.7109375" style="10" customWidth="1"/>
    <col min="12807" max="12807" width="12.5703125" style="10" customWidth="1"/>
    <col min="12808" max="12808" width="14.7109375" style="10" customWidth="1"/>
    <col min="12809" max="13056" width="9.140625" style="10"/>
    <col min="13057" max="13057" width="2.7109375" style="10" customWidth="1"/>
    <col min="13058" max="13058" width="9.28515625" style="10" customWidth="1"/>
    <col min="13059" max="13059" width="45.28515625" style="10" customWidth="1"/>
    <col min="13060" max="13062" width="15.7109375" style="10" customWidth="1"/>
    <col min="13063" max="13063" width="12.5703125" style="10" customWidth="1"/>
    <col min="13064" max="13064" width="14.7109375" style="10" customWidth="1"/>
    <col min="13065" max="13312" width="9.140625" style="10"/>
    <col min="13313" max="13313" width="2.7109375" style="10" customWidth="1"/>
    <col min="13314" max="13314" width="9.28515625" style="10" customWidth="1"/>
    <col min="13315" max="13315" width="45.28515625" style="10" customWidth="1"/>
    <col min="13316" max="13318" width="15.7109375" style="10" customWidth="1"/>
    <col min="13319" max="13319" width="12.5703125" style="10" customWidth="1"/>
    <col min="13320" max="13320" width="14.7109375" style="10" customWidth="1"/>
    <col min="13321" max="13568" width="9.140625" style="10"/>
    <col min="13569" max="13569" width="2.7109375" style="10" customWidth="1"/>
    <col min="13570" max="13570" width="9.28515625" style="10" customWidth="1"/>
    <col min="13571" max="13571" width="45.28515625" style="10" customWidth="1"/>
    <col min="13572" max="13574" width="15.7109375" style="10" customWidth="1"/>
    <col min="13575" max="13575" width="12.5703125" style="10" customWidth="1"/>
    <col min="13576" max="13576" width="14.7109375" style="10" customWidth="1"/>
    <col min="13577" max="13824" width="9.140625" style="10"/>
    <col min="13825" max="13825" width="2.7109375" style="10" customWidth="1"/>
    <col min="13826" max="13826" width="9.28515625" style="10" customWidth="1"/>
    <col min="13827" max="13827" width="45.28515625" style="10" customWidth="1"/>
    <col min="13828" max="13830" width="15.7109375" style="10" customWidth="1"/>
    <col min="13831" max="13831" width="12.5703125" style="10" customWidth="1"/>
    <col min="13832" max="13832" width="14.7109375" style="10" customWidth="1"/>
    <col min="13833" max="14080" width="9.140625" style="10"/>
    <col min="14081" max="14081" width="2.7109375" style="10" customWidth="1"/>
    <col min="14082" max="14082" width="9.28515625" style="10" customWidth="1"/>
    <col min="14083" max="14083" width="45.28515625" style="10" customWidth="1"/>
    <col min="14084" max="14086" width="15.7109375" style="10" customWidth="1"/>
    <col min="14087" max="14087" width="12.5703125" style="10" customWidth="1"/>
    <col min="14088" max="14088" width="14.7109375" style="10" customWidth="1"/>
    <col min="14089" max="14336" width="9.140625" style="10"/>
    <col min="14337" max="14337" width="2.7109375" style="10" customWidth="1"/>
    <col min="14338" max="14338" width="9.28515625" style="10" customWidth="1"/>
    <col min="14339" max="14339" width="45.28515625" style="10" customWidth="1"/>
    <col min="14340" max="14342" width="15.7109375" style="10" customWidth="1"/>
    <col min="14343" max="14343" width="12.5703125" style="10" customWidth="1"/>
    <col min="14344" max="14344" width="14.7109375" style="10" customWidth="1"/>
    <col min="14345" max="14592" width="9.140625" style="10"/>
    <col min="14593" max="14593" width="2.7109375" style="10" customWidth="1"/>
    <col min="14594" max="14594" width="9.28515625" style="10" customWidth="1"/>
    <col min="14595" max="14595" width="45.28515625" style="10" customWidth="1"/>
    <col min="14596" max="14598" width="15.7109375" style="10" customWidth="1"/>
    <col min="14599" max="14599" width="12.5703125" style="10" customWidth="1"/>
    <col min="14600" max="14600" width="14.7109375" style="10" customWidth="1"/>
    <col min="14601" max="14848" width="9.140625" style="10"/>
    <col min="14849" max="14849" width="2.7109375" style="10" customWidth="1"/>
    <col min="14850" max="14850" width="9.28515625" style="10" customWidth="1"/>
    <col min="14851" max="14851" width="45.28515625" style="10" customWidth="1"/>
    <col min="14852" max="14854" width="15.7109375" style="10" customWidth="1"/>
    <col min="14855" max="14855" width="12.5703125" style="10" customWidth="1"/>
    <col min="14856" max="14856" width="14.7109375" style="10" customWidth="1"/>
    <col min="14857" max="15104" width="9.140625" style="10"/>
    <col min="15105" max="15105" width="2.7109375" style="10" customWidth="1"/>
    <col min="15106" max="15106" width="9.28515625" style="10" customWidth="1"/>
    <col min="15107" max="15107" width="45.28515625" style="10" customWidth="1"/>
    <col min="15108" max="15110" width="15.7109375" style="10" customWidth="1"/>
    <col min="15111" max="15111" width="12.5703125" style="10" customWidth="1"/>
    <col min="15112" max="15112" width="14.7109375" style="10" customWidth="1"/>
    <col min="15113" max="15360" width="9.140625" style="10"/>
    <col min="15361" max="15361" width="2.7109375" style="10" customWidth="1"/>
    <col min="15362" max="15362" width="9.28515625" style="10" customWidth="1"/>
    <col min="15363" max="15363" width="45.28515625" style="10" customWidth="1"/>
    <col min="15364" max="15366" width="15.7109375" style="10" customWidth="1"/>
    <col min="15367" max="15367" width="12.5703125" style="10" customWidth="1"/>
    <col min="15368" max="15368" width="14.7109375" style="10" customWidth="1"/>
    <col min="15369" max="15616" width="9.140625" style="10"/>
    <col min="15617" max="15617" width="2.7109375" style="10" customWidth="1"/>
    <col min="15618" max="15618" width="9.28515625" style="10" customWidth="1"/>
    <col min="15619" max="15619" width="45.28515625" style="10" customWidth="1"/>
    <col min="15620" max="15622" width="15.7109375" style="10" customWidth="1"/>
    <col min="15623" max="15623" width="12.5703125" style="10" customWidth="1"/>
    <col min="15624" max="15624" width="14.7109375" style="10" customWidth="1"/>
    <col min="15625" max="15872" width="9.140625" style="10"/>
    <col min="15873" max="15873" width="2.7109375" style="10" customWidth="1"/>
    <col min="15874" max="15874" width="9.28515625" style="10" customWidth="1"/>
    <col min="15875" max="15875" width="45.28515625" style="10" customWidth="1"/>
    <col min="15876" max="15878" width="15.7109375" style="10" customWidth="1"/>
    <col min="15879" max="15879" width="12.5703125" style="10" customWidth="1"/>
    <col min="15880" max="15880" width="14.7109375" style="10" customWidth="1"/>
    <col min="15881" max="16128" width="9.140625" style="10"/>
    <col min="16129" max="16129" width="2.7109375" style="10" customWidth="1"/>
    <col min="16130" max="16130" width="9.28515625" style="10" customWidth="1"/>
    <col min="16131" max="16131" width="45.28515625" style="10" customWidth="1"/>
    <col min="16132" max="16134" width="15.7109375" style="10" customWidth="1"/>
    <col min="16135" max="16135" width="12.5703125" style="10" customWidth="1"/>
    <col min="16136" max="16136" width="14.7109375" style="10" customWidth="1"/>
    <col min="16137" max="16384" width="9.140625" style="10"/>
  </cols>
  <sheetData>
    <row r="1" spans="2:18" x14ac:dyDescent="0.25">
      <c r="B1" s="11"/>
      <c r="C1" s="11"/>
      <c r="D1" s="11"/>
      <c r="E1" s="11"/>
    </row>
    <row r="2" spans="2:18" x14ac:dyDescent="0.25">
      <c r="B2" s="52" t="s">
        <v>24</v>
      </c>
      <c r="C2" s="52"/>
      <c r="D2" s="52"/>
      <c r="E2" s="52"/>
      <c r="F2" s="52"/>
      <c r="G2" s="52"/>
    </row>
    <row r="3" spans="2:18" x14ac:dyDescent="0.25">
      <c r="B3" s="11" t="s">
        <v>28</v>
      </c>
      <c r="C3" s="11"/>
      <c r="D3" s="11"/>
      <c r="E3" s="11"/>
      <c r="F3" s="11"/>
      <c r="G3" s="11"/>
    </row>
    <row r="4" spans="2:18" x14ac:dyDescent="0.25">
      <c r="B4" s="53" t="s">
        <v>30</v>
      </c>
      <c r="C4" s="53"/>
      <c r="D4" s="53"/>
      <c r="E4" s="53"/>
      <c r="F4" s="53"/>
      <c r="G4" s="53"/>
      <c r="H4" s="12"/>
    </row>
    <row r="5" spans="2:18" ht="45" x14ac:dyDescent="0.25">
      <c r="B5" s="41" t="s">
        <v>0</v>
      </c>
      <c r="C5" s="41"/>
      <c r="D5" s="42" t="s">
        <v>31</v>
      </c>
      <c r="E5" s="42" t="s">
        <v>54</v>
      </c>
      <c r="F5" s="43" t="s">
        <v>26</v>
      </c>
      <c r="G5" s="43" t="s">
        <v>25</v>
      </c>
      <c r="H5" s="14"/>
      <c r="O5" s="9"/>
    </row>
    <row r="6" spans="2:18" x14ac:dyDescent="0.25">
      <c r="B6" s="13" t="s">
        <v>1</v>
      </c>
      <c r="C6" s="13"/>
      <c r="D6" s="44"/>
      <c r="E6" s="44"/>
      <c r="F6" s="40"/>
      <c r="G6" s="40"/>
      <c r="H6" s="12"/>
      <c r="O6" s="11"/>
      <c r="P6" s="11"/>
      <c r="Q6" s="11"/>
      <c r="R6" s="11"/>
    </row>
    <row r="7" spans="2:18" ht="15" customHeight="1" x14ac:dyDescent="0.25">
      <c r="B7" s="16" t="s">
        <v>2</v>
      </c>
      <c r="C7" s="17"/>
      <c r="D7" s="54">
        <v>1187</v>
      </c>
      <c r="E7" s="54">
        <v>1127</v>
      </c>
      <c r="F7" s="55">
        <f>D7-E7</f>
        <v>60</v>
      </c>
      <c r="G7" s="47">
        <f>F7/E7</f>
        <v>5.3238686779059449E-2</v>
      </c>
      <c r="H7" s="12"/>
      <c r="O7" s="50"/>
      <c r="P7" s="50"/>
      <c r="Q7" s="50"/>
      <c r="R7" s="50"/>
    </row>
    <row r="8" spans="2:18" ht="15" customHeight="1" x14ac:dyDescent="0.25">
      <c r="B8" s="16" t="s">
        <v>3</v>
      </c>
      <c r="C8" s="17"/>
      <c r="D8" s="54">
        <v>66000</v>
      </c>
      <c r="E8" s="54">
        <v>56000</v>
      </c>
      <c r="F8" s="55">
        <f t="shared" ref="F8:F11" si="0">D8-E8</f>
        <v>10000</v>
      </c>
      <c r="G8" s="47">
        <f t="shared" ref="G8:G18" si="1">F8/E8</f>
        <v>0.17857142857142858</v>
      </c>
      <c r="H8" s="12"/>
    </row>
    <row r="9" spans="2:18" ht="15" customHeight="1" x14ac:dyDescent="0.25">
      <c r="B9" s="16" t="s">
        <v>4</v>
      </c>
      <c r="C9" s="17"/>
      <c r="D9" s="54">
        <v>70000</v>
      </c>
      <c r="E9" s="54">
        <v>58000</v>
      </c>
      <c r="F9" s="55">
        <f t="shared" si="0"/>
        <v>12000</v>
      </c>
      <c r="G9" s="47">
        <f t="shared" si="1"/>
        <v>0.20689655172413793</v>
      </c>
      <c r="H9" s="12"/>
    </row>
    <row r="10" spans="2:18" ht="15" customHeight="1" x14ac:dyDescent="0.25">
      <c r="B10" s="16" t="s">
        <v>5</v>
      </c>
      <c r="C10" s="17"/>
      <c r="D10" s="54">
        <v>1000</v>
      </c>
      <c r="E10" s="54">
        <v>800</v>
      </c>
      <c r="F10" s="55">
        <f t="shared" si="0"/>
        <v>200</v>
      </c>
      <c r="G10" s="47">
        <f t="shared" si="1"/>
        <v>0.25</v>
      </c>
      <c r="H10" s="12"/>
    </row>
    <row r="11" spans="2:18" ht="15" customHeight="1" x14ac:dyDescent="0.25">
      <c r="B11" s="16" t="s">
        <v>6</v>
      </c>
      <c r="C11" s="17"/>
      <c r="D11" s="54">
        <v>10000</v>
      </c>
      <c r="E11" s="54">
        <v>9500</v>
      </c>
      <c r="F11" s="55">
        <f t="shared" si="0"/>
        <v>500</v>
      </c>
      <c r="G11" s="47">
        <f t="shared" si="1"/>
        <v>5.2631578947368418E-2</v>
      </c>
      <c r="H11" s="12"/>
    </row>
    <row r="12" spans="2:18" x14ac:dyDescent="0.25">
      <c r="B12" s="34" t="s">
        <v>52</v>
      </c>
      <c r="C12" s="35"/>
      <c r="D12" s="55">
        <f>SUM(D7:D11)</f>
        <v>148187</v>
      </c>
      <c r="E12" s="55">
        <f>SUM(E7:E11)</f>
        <v>125427</v>
      </c>
      <c r="F12" s="55">
        <f>SUM(F7:F11)</f>
        <v>22760</v>
      </c>
      <c r="G12" s="47">
        <f t="shared" si="1"/>
        <v>0.18146013218844428</v>
      </c>
      <c r="H12" s="12"/>
    </row>
    <row r="13" spans="2:18" x14ac:dyDescent="0.25">
      <c r="B13" s="13" t="s">
        <v>7</v>
      </c>
      <c r="C13" s="13"/>
      <c r="D13" s="55"/>
      <c r="E13" s="55"/>
      <c r="F13" s="55"/>
      <c r="G13" s="48"/>
      <c r="H13" s="12"/>
    </row>
    <row r="14" spans="2:18" x14ac:dyDescent="0.25">
      <c r="B14" s="16" t="s">
        <v>8</v>
      </c>
      <c r="C14" s="17"/>
      <c r="D14" s="54">
        <v>15000</v>
      </c>
      <c r="E14" s="54">
        <v>12000</v>
      </c>
      <c r="F14" s="55">
        <f t="shared" ref="F14:F18" si="2">D14-E14</f>
        <v>3000</v>
      </c>
      <c r="G14" s="47">
        <f t="shared" si="1"/>
        <v>0.25</v>
      </c>
    </row>
    <row r="15" spans="2:18" x14ac:dyDescent="0.25">
      <c r="B15" s="16" t="s">
        <v>9</v>
      </c>
      <c r="C15" s="17"/>
      <c r="D15" s="54">
        <v>55000</v>
      </c>
      <c r="E15" s="54">
        <v>45000</v>
      </c>
      <c r="F15" s="55">
        <f t="shared" si="2"/>
        <v>10000</v>
      </c>
      <c r="G15" s="47">
        <f t="shared" si="1"/>
        <v>0.22222222222222221</v>
      </c>
    </row>
    <row r="16" spans="2:18" x14ac:dyDescent="0.25">
      <c r="B16" s="16" t="s">
        <v>10</v>
      </c>
      <c r="C16" s="17"/>
      <c r="D16" s="54">
        <v>-5500</v>
      </c>
      <c r="E16" s="54">
        <v>-4500</v>
      </c>
      <c r="F16" s="55">
        <f t="shared" si="2"/>
        <v>-1000</v>
      </c>
      <c r="G16" s="47">
        <f t="shared" si="1"/>
        <v>0.22222222222222221</v>
      </c>
    </row>
    <row r="17" spans="1:11" x14ac:dyDescent="0.25">
      <c r="B17" s="16" t="s">
        <v>11</v>
      </c>
      <c r="C17" s="17"/>
      <c r="D17" s="54">
        <v>0</v>
      </c>
      <c r="E17" s="54"/>
      <c r="F17" s="55"/>
      <c r="G17" s="48"/>
    </row>
    <row r="18" spans="1:11" x14ac:dyDescent="0.25">
      <c r="B18" s="33" t="s">
        <v>53</v>
      </c>
      <c r="C18" s="33"/>
      <c r="D18" s="55">
        <f>SUM(D14:D17)</f>
        <v>64500</v>
      </c>
      <c r="E18" s="55">
        <f>SUM(E14:E17)</f>
        <v>52500</v>
      </c>
      <c r="F18" s="55">
        <f t="shared" si="2"/>
        <v>12000</v>
      </c>
      <c r="G18" s="47">
        <f t="shared" si="1"/>
        <v>0.22857142857142856</v>
      </c>
    </row>
    <row r="19" spans="1:11" x14ac:dyDescent="0.25">
      <c r="B19" s="13" t="s">
        <v>12</v>
      </c>
      <c r="C19" s="13"/>
      <c r="D19" s="55"/>
      <c r="E19" s="55"/>
      <c r="F19" s="55"/>
      <c r="G19" s="48"/>
      <c r="H19" s="12"/>
    </row>
    <row r="20" spans="1:11" x14ac:dyDescent="0.25">
      <c r="B20" s="16" t="s">
        <v>13</v>
      </c>
      <c r="C20" s="17"/>
      <c r="D20" s="54"/>
      <c r="E20" s="54"/>
      <c r="F20" s="55"/>
      <c r="G20" s="48"/>
    </row>
    <row r="21" spans="1:11" x14ac:dyDescent="0.25">
      <c r="B21" s="16" t="s">
        <v>14</v>
      </c>
      <c r="C21" s="17"/>
      <c r="D21" s="54">
        <v>1313</v>
      </c>
      <c r="E21" s="54">
        <v>800</v>
      </c>
      <c r="F21" s="54">
        <f>D21-E21</f>
        <v>513</v>
      </c>
      <c r="G21" s="47">
        <f>F21/E21</f>
        <v>0.64124999999999999</v>
      </c>
      <c r="H21" s="12"/>
      <c r="K21" s="57"/>
    </row>
    <row r="22" spans="1:11" x14ac:dyDescent="0.25">
      <c r="B22" s="33" t="s">
        <v>15</v>
      </c>
      <c r="C22" s="33"/>
      <c r="D22" s="55">
        <f>SUM(D20:D21)</f>
        <v>1313</v>
      </c>
      <c r="E22" s="55">
        <f>SUM(E20:E21)</f>
        <v>800</v>
      </c>
      <c r="F22" s="54">
        <f t="shared" ref="F22" si="3">D22-E22</f>
        <v>513</v>
      </c>
      <c r="G22" s="47">
        <f>F22/E22</f>
        <v>0.64124999999999999</v>
      </c>
      <c r="H22" s="12"/>
    </row>
    <row r="23" spans="1:11" x14ac:dyDescent="0.25">
      <c r="B23" s="37" t="s">
        <v>16</v>
      </c>
      <c r="C23" s="37"/>
      <c r="D23" s="56">
        <f>D12+D18+D22</f>
        <v>214000</v>
      </c>
      <c r="E23" s="56">
        <f>E12+E18+E22</f>
        <v>178727</v>
      </c>
      <c r="F23" s="56">
        <f>F12+F18+F22</f>
        <v>35273</v>
      </c>
      <c r="G23" s="49">
        <f>F23/E23</f>
        <v>0.19735686270121469</v>
      </c>
    </row>
    <row r="24" spans="1:11" x14ac:dyDescent="0.25">
      <c r="B24" s="26"/>
      <c r="C24" s="26"/>
      <c r="D24" s="26"/>
      <c r="E24" s="26"/>
      <c r="F24" s="26"/>
      <c r="G24" s="26"/>
    </row>
    <row r="25" spans="1:11" ht="44.25" customHeight="1" x14ac:dyDescent="0.25">
      <c r="A25" s="27"/>
      <c r="B25" s="41" t="s">
        <v>46</v>
      </c>
      <c r="C25" s="41"/>
      <c r="D25" s="42" t="s">
        <v>31</v>
      </c>
      <c r="E25" s="42" t="s">
        <v>54</v>
      </c>
      <c r="F25" s="43" t="s">
        <v>26</v>
      </c>
      <c r="G25" s="43" t="s">
        <v>25</v>
      </c>
      <c r="H25" s="14"/>
    </row>
    <row r="26" spans="1:11" x14ac:dyDescent="0.25">
      <c r="B26" s="13" t="s">
        <v>17</v>
      </c>
      <c r="C26" s="13"/>
      <c r="D26" s="15"/>
      <c r="E26" s="15"/>
      <c r="F26" s="21"/>
      <c r="G26" s="21"/>
      <c r="H26" s="12"/>
    </row>
    <row r="27" spans="1:11" x14ac:dyDescent="0.25">
      <c r="B27" s="31" t="s">
        <v>18</v>
      </c>
      <c r="C27" s="32"/>
      <c r="D27" s="18">
        <v>23000</v>
      </c>
      <c r="E27" s="18">
        <v>24000</v>
      </c>
      <c r="F27" s="19">
        <f>D27-E27</f>
        <v>-1000</v>
      </c>
      <c r="G27" s="20">
        <f>F27/E27</f>
        <v>-4.1666666666666664E-2</v>
      </c>
      <c r="H27" s="12"/>
    </row>
    <row r="28" spans="1:11" x14ac:dyDescent="0.25">
      <c r="B28" s="31" t="s">
        <v>19</v>
      </c>
      <c r="C28" s="32"/>
      <c r="D28" s="18">
        <v>25000</v>
      </c>
      <c r="E28" s="18">
        <v>27000</v>
      </c>
      <c r="F28" s="19">
        <f t="shared" ref="F28:F34" si="4">D28-E28</f>
        <v>-2000</v>
      </c>
      <c r="G28" s="20">
        <f t="shared" ref="G28:G34" si="5">F28/E28</f>
        <v>-7.407407407407407E-2</v>
      </c>
      <c r="H28" s="12"/>
    </row>
    <row r="29" spans="1:11" x14ac:dyDescent="0.25">
      <c r="B29" s="31" t="s">
        <v>20</v>
      </c>
      <c r="C29" s="32"/>
      <c r="D29" s="18">
        <v>24000</v>
      </c>
      <c r="E29" s="18">
        <v>25000</v>
      </c>
      <c r="F29" s="19">
        <f t="shared" si="4"/>
        <v>-1000</v>
      </c>
      <c r="G29" s="20">
        <f t="shared" si="5"/>
        <v>-0.04</v>
      </c>
      <c r="H29" s="12"/>
    </row>
    <row r="30" spans="1:11" x14ac:dyDescent="0.25">
      <c r="B30" s="33" t="s">
        <v>57</v>
      </c>
      <c r="C30" s="33"/>
      <c r="D30" s="15">
        <f>SUM(D27:D29)</f>
        <v>72000</v>
      </c>
      <c r="E30" s="15">
        <f>SUM(E27:E29)</f>
        <v>76000</v>
      </c>
      <c r="F30" s="19">
        <f t="shared" si="4"/>
        <v>-4000</v>
      </c>
      <c r="G30" s="20">
        <f t="shared" si="5"/>
        <v>-5.2631578947368418E-2</v>
      </c>
      <c r="H30" s="12"/>
    </row>
    <row r="31" spans="1:11" x14ac:dyDescent="0.25">
      <c r="B31" s="58" t="s">
        <v>21</v>
      </c>
      <c r="C31" s="58"/>
      <c r="D31" s="15"/>
      <c r="E31" s="15"/>
      <c r="F31" s="21"/>
      <c r="G31" s="21"/>
      <c r="H31" s="12"/>
    </row>
    <row r="32" spans="1:11" x14ac:dyDescent="0.25">
      <c r="B32" s="31" t="s">
        <v>22</v>
      </c>
      <c r="C32" s="32"/>
      <c r="D32" s="18">
        <v>25000</v>
      </c>
      <c r="E32" s="18">
        <v>18000</v>
      </c>
      <c r="F32" s="19">
        <f t="shared" si="4"/>
        <v>7000</v>
      </c>
      <c r="G32" s="20">
        <f t="shared" si="5"/>
        <v>0.3888888888888889</v>
      </c>
      <c r="H32" s="12"/>
    </row>
    <row r="33" spans="2:8" x14ac:dyDescent="0.25">
      <c r="B33" s="31" t="s">
        <v>14</v>
      </c>
      <c r="C33" s="32"/>
      <c r="D33" s="18">
        <v>2000</v>
      </c>
      <c r="E33" s="18">
        <v>2500</v>
      </c>
      <c r="F33" s="19">
        <f t="shared" si="4"/>
        <v>-500</v>
      </c>
      <c r="G33" s="20">
        <f t="shared" ref="G33" si="6">F33/E33</f>
        <v>-0.2</v>
      </c>
      <c r="H33" s="12"/>
    </row>
    <row r="34" spans="2:8" x14ac:dyDescent="0.25">
      <c r="B34" s="39" t="s">
        <v>56</v>
      </c>
      <c r="C34" s="39"/>
      <c r="D34" s="15">
        <f>SUM(D32:D33)</f>
        <v>27000</v>
      </c>
      <c r="E34" s="15">
        <f>SUM(E32:E33)</f>
        <v>20500</v>
      </c>
      <c r="F34" s="19">
        <f t="shared" si="4"/>
        <v>6500</v>
      </c>
      <c r="G34" s="20">
        <f t="shared" si="5"/>
        <v>0.31707317073170732</v>
      </c>
      <c r="H34" s="12"/>
    </row>
    <row r="35" spans="2:8" x14ac:dyDescent="0.25">
      <c r="B35" s="13" t="s">
        <v>45</v>
      </c>
      <c r="C35" s="13"/>
      <c r="D35" s="15"/>
      <c r="E35" s="15"/>
      <c r="F35" s="21"/>
      <c r="G35" s="21"/>
      <c r="H35" s="12"/>
    </row>
    <row r="36" spans="2:8" x14ac:dyDescent="0.25">
      <c r="B36" s="31" t="s">
        <v>27</v>
      </c>
      <c r="C36" s="32"/>
      <c r="D36" s="18">
        <v>25000</v>
      </c>
      <c r="E36" s="18">
        <v>14000</v>
      </c>
      <c r="F36" s="19">
        <f t="shared" ref="F36" si="7">D36-E36</f>
        <v>11000</v>
      </c>
      <c r="G36" s="20">
        <f t="shared" ref="G36" si="8">F36/E36</f>
        <v>0.7857142857142857</v>
      </c>
      <c r="H36" s="12"/>
    </row>
    <row r="37" spans="2:8" x14ac:dyDescent="0.25">
      <c r="B37" s="31" t="s">
        <v>23</v>
      </c>
      <c r="C37" s="32"/>
      <c r="D37" s="18">
        <v>90000</v>
      </c>
      <c r="E37" s="18">
        <v>68227</v>
      </c>
      <c r="F37" s="19">
        <f t="shared" ref="F37" si="9">D37-E37</f>
        <v>21773</v>
      </c>
      <c r="G37" s="20">
        <f t="shared" ref="G37" si="10">F37/E37</f>
        <v>0.31912585926392778</v>
      </c>
      <c r="H37" s="12"/>
    </row>
    <row r="38" spans="2:8" x14ac:dyDescent="0.25">
      <c r="B38" s="31" t="s">
        <v>14</v>
      </c>
      <c r="C38" s="32"/>
      <c r="D38" s="18"/>
      <c r="E38" s="18"/>
      <c r="F38" s="21"/>
      <c r="G38" s="21"/>
      <c r="H38" s="12"/>
    </row>
    <row r="39" spans="2:8" x14ac:dyDescent="0.25">
      <c r="B39" s="34" t="s">
        <v>55</v>
      </c>
      <c r="C39" s="35"/>
      <c r="D39" s="15">
        <f>SUM(D36:D38)</f>
        <v>115000</v>
      </c>
      <c r="E39" s="15">
        <f>SUM(E36:E38)</f>
        <v>82227</v>
      </c>
      <c r="F39" s="19">
        <f t="shared" ref="F39" si="11">D39-E39</f>
        <v>32773</v>
      </c>
      <c r="G39" s="20">
        <f t="shared" ref="G39" si="12">F39/E39</f>
        <v>0.39856738054410351</v>
      </c>
      <c r="H39" s="12"/>
    </row>
    <row r="40" spans="2:8" s="28" customFormat="1" x14ac:dyDescent="0.25">
      <c r="B40" s="36" t="s">
        <v>44</v>
      </c>
      <c r="C40" s="36"/>
      <c r="D40" s="24">
        <f>D30+D34+D39</f>
        <v>214000</v>
      </c>
      <c r="E40" s="24">
        <f>E30+E34+E39</f>
        <v>178727</v>
      </c>
      <c r="F40" s="24">
        <f>D40-E40</f>
        <v>35273</v>
      </c>
      <c r="G40" s="25">
        <f>F40/E40</f>
        <v>0.19735686270121469</v>
      </c>
    </row>
    <row r="41" spans="2:8" x14ac:dyDescent="0.25">
      <c r="E41" s="29"/>
    </row>
    <row r="43" spans="2:8" x14ac:dyDescent="0.25">
      <c r="D43" s="30"/>
      <c r="E43" s="30"/>
    </row>
    <row r="44" spans="2:8" x14ac:dyDescent="0.25">
      <c r="E44" s="30"/>
    </row>
  </sheetData>
  <mergeCells count="40">
    <mergeCell ref="B37:C37"/>
    <mergeCell ref="B38:C38"/>
    <mergeCell ref="B16:C16"/>
    <mergeCell ref="B17:C17"/>
    <mergeCell ref="B20:C20"/>
    <mergeCell ref="B21:C21"/>
    <mergeCell ref="B1:E1"/>
    <mergeCell ref="B2:G2"/>
    <mergeCell ref="B3:G3"/>
    <mergeCell ref="B4:G4"/>
    <mergeCell ref="O6:R6"/>
    <mergeCell ref="B30:C30"/>
    <mergeCell ref="B31:C31"/>
    <mergeCell ref="B5:C5"/>
    <mergeCell ref="B6:C6"/>
    <mergeCell ref="B12:C12"/>
    <mergeCell ref="B13:C13"/>
    <mergeCell ref="B7:C7"/>
    <mergeCell ref="B8:C8"/>
    <mergeCell ref="B9:C9"/>
    <mergeCell ref="B10:C10"/>
    <mergeCell ref="B11:C11"/>
    <mergeCell ref="B14:C14"/>
    <mergeCell ref="B15:C15"/>
    <mergeCell ref="B34:C34"/>
    <mergeCell ref="B35:C35"/>
    <mergeCell ref="B39:C39"/>
    <mergeCell ref="B40:C40"/>
    <mergeCell ref="B18:C18"/>
    <mergeCell ref="B19:C19"/>
    <mergeCell ref="B22:C22"/>
    <mergeCell ref="B23:C23"/>
    <mergeCell ref="B26:C26"/>
    <mergeCell ref="B25:C25"/>
    <mergeCell ref="B27:C27"/>
    <mergeCell ref="B28:C28"/>
    <mergeCell ref="B29:C29"/>
    <mergeCell ref="B32:C32"/>
    <mergeCell ref="B33:C33"/>
    <mergeCell ref="B36:C36"/>
  </mergeCells>
  <printOptions horizontalCentered="1"/>
  <pageMargins left="0.5" right="0.5" top="0.5" bottom="0.5" header="0.5" footer="0.25"/>
  <pageSetup fitToHeight="0" orientation="portrait" r:id="rId1"/>
  <headerFooter alignWithMargins="0"/>
  <ignoredErrors>
    <ignoredError sqref="F21:F2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17"/>
  <sheetViews>
    <sheetView showGridLines="0" zoomScaleNormal="100" workbookViewId="0">
      <selection activeCell="F17" sqref="F17"/>
    </sheetView>
  </sheetViews>
  <sheetFormatPr defaultRowHeight="15" x14ac:dyDescent="0.25"/>
  <cols>
    <col min="1" max="1" width="1.5703125" style="10" customWidth="1"/>
    <col min="2" max="2" width="27.140625" style="10" bestFit="1" customWidth="1"/>
    <col min="3" max="3" width="12.140625" style="10" customWidth="1"/>
    <col min="4" max="4" width="11.28515625" style="10" customWidth="1"/>
    <col min="5" max="5" width="10.28515625" style="10" customWidth="1"/>
    <col min="6" max="6" width="11.7109375" style="10" customWidth="1"/>
    <col min="7" max="7" width="10" style="10" customWidth="1"/>
    <col min="8" max="255" width="9.140625" style="10"/>
    <col min="256" max="256" width="2.7109375" style="10" customWidth="1"/>
    <col min="257" max="257" width="9.28515625" style="10" customWidth="1"/>
    <col min="258" max="258" width="45.28515625" style="10" customWidth="1"/>
    <col min="259" max="261" width="15.7109375" style="10" customWidth="1"/>
    <col min="262" max="262" width="12.5703125" style="10" customWidth="1"/>
    <col min="263" max="263" width="14.7109375" style="10" customWidth="1"/>
    <col min="264" max="511" width="9.140625" style="10"/>
    <col min="512" max="512" width="2.7109375" style="10" customWidth="1"/>
    <col min="513" max="513" width="9.28515625" style="10" customWidth="1"/>
    <col min="514" max="514" width="45.28515625" style="10" customWidth="1"/>
    <col min="515" max="517" width="15.7109375" style="10" customWidth="1"/>
    <col min="518" max="518" width="12.5703125" style="10" customWidth="1"/>
    <col min="519" max="519" width="14.7109375" style="10" customWidth="1"/>
    <col min="520" max="767" width="9.140625" style="10"/>
    <col min="768" max="768" width="2.7109375" style="10" customWidth="1"/>
    <col min="769" max="769" width="9.28515625" style="10" customWidth="1"/>
    <col min="770" max="770" width="45.28515625" style="10" customWidth="1"/>
    <col min="771" max="773" width="15.7109375" style="10" customWidth="1"/>
    <col min="774" max="774" width="12.5703125" style="10" customWidth="1"/>
    <col min="775" max="775" width="14.7109375" style="10" customWidth="1"/>
    <col min="776" max="1023" width="9.140625" style="10"/>
    <col min="1024" max="1024" width="2.7109375" style="10" customWidth="1"/>
    <col min="1025" max="1025" width="9.28515625" style="10" customWidth="1"/>
    <col min="1026" max="1026" width="45.28515625" style="10" customWidth="1"/>
    <col min="1027" max="1029" width="15.7109375" style="10" customWidth="1"/>
    <col min="1030" max="1030" width="12.5703125" style="10" customWidth="1"/>
    <col min="1031" max="1031" width="14.7109375" style="10" customWidth="1"/>
    <col min="1032" max="1279" width="9.140625" style="10"/>
    <col min="1280" max="1280" width="2.7109375" style="10" customWidth="1"/>
    <col min="1281" max="1281" width="9.28515625" style="10" customWidth="1"/>
    <col min="1282" max="1282" width="45.28515625" style="10" customWidth="1"/>
    <col min="1283" max="1285" width="15.7109375" style="10" customWidth="1"/>
    <col min="1286" max="1286" width="12.5703125" style="10" customWidth="1"/>
    <col min="1287" max="1287" width="14.7109375" style="10" customWidth="1"/>
    <col min="1288" max="1535" width="9.140625" style="10"/>
    <col min="1536" max="1536" width="2.7109375" style="10" customWidth="1"/>
    <col min="1537" max="1537" width="9.28515625" style="10" customWidth="1"/>
    <col min="1538" max="1538" width="45.28515625" style="10" customWidth="1"/>
    <col min="1539" max="1541" width="15.7109375" style="10" customWidth="1"/>
    <col min="1542" max="1542" width="12.5703125" style="10" customWidth="1"/>
    <col min="1543" max="1543" width="14.7109375" style="10" customWidth="1"/>
    <col min="1544" max="1791" width="9.140625" style="10"/>
    <col min="1792" max="1792" width="2.7109375" style="10" customWidth="1"/>
    <col min="1793" max="1793" width="9.28515625" style="10" customWidth="1"/>
    <col min="1794" max="1794" width="45.28515625" style="10" customWidth="1"/>
    <col min="1795" max="1797" width="15.7109375" style="10" customWidth="1"/>
    <col min="1798" max="1798" width="12.5703125" style="10" customWidth="1"/>
    <col min="1799" max="1799" width="14.7109375" style="10" customWidth="1"/>
    <col min="1800" max="2047" width="9.140625" style="10"/>
    <col min="2048" max="2048" width="2.7109375" style="10" customWidth="1"/>
    <col min="2049" max="2049" width="9.28515625" style="10" customWidth="1"/>
    <col min="2050" max="2050" width="45.28515625" style="10" customWidth="1"/>
    <col min="2051" max="2053" width="15.7109375" style="10" customWidth="1"/>
    <col min="2054" max="2054" width="12.5703125" style="10" customWidth="1"/>
    <col min="2055" max="2055" width="14.7109375" style="10" customWidth="1"/>
    <col min="2056" max="2303" width="9.140625" style="10"/>
    <col min="2304" max="2304" width="2.7109375" style="10" customWidth="1"/>
    <col min="2305" max="2305" width="9.28515625" style="10" customWidth="1"/>
    <col min="2306" max="2306" width="45.28515625" style="10" customWidth="1"/>
    <col min="2307" max="2309" width="15.7109375" style="10" customWidth="1"/>
    <col min="2310" max="2310" width="12.5703125" style="10" customWidth="1"/>
    <col min="2311" max="2311" width="14.7109375" style="10" customWidth="1"/>
    <col min="2312" max="2559" width="9.140625" style="10"/>
    <col min="2560" max="2560" width="2.7109375" style="10" customWidth="1"/>
    <col min="2561" max="2561" width="9.28515625" style="10" customWidth="1"/>
    <col min="2562" max="2562" width="45.28515625" style="10" customWidth="1"/>
    <col min="2563" max="2565" width="15.7109375" style="10" customWidth="1"/>
    <col min="2566" max="2566" width="12.5703125" style="10" customWidth="1"/>
    <col min="2567" max="2567" width="14.7109375" style="10" customWidth="1"/>
    <col min="2568" max="2815" width="9.140625" style="10"/>
    <col min="2816" max="2816" width="2.7109375" style="10" customWidth="1"/>
    <col min="2817" max="2817" width="9.28515625" style="10" customWidth="1"/>
    <col min="2818" max="2818" width="45.28515625" style="10" customWidth="1"/>
    <col min="2819" max="2821" width="15.7109375" style="10" customWidth="1"/>
    <col min="2822" max="2822" width="12.5703125" style="10" customWidth="1"/>
    <col min="2823" max="2823" width="14.7109375" style="10" customWidth="1"/>
    <col min="2824" max="3071" width="9.140625" style="10"/>
    <col min="3072" max="3072" width="2.7109375" style="10" customWidth="1"/>
    <col min="3073" max="3073" width="9.28515625" style="10" customWidth="1"/>
    <col min="3074" max="3074" width="45.28515625" style="10" customWidth="1"/>
    <col min="3075" max="3077" width="15.7109375" style="10" customWidth="1"/>
    <col min="3078" max="3078" width="12.5703125" style="10" customWidth="1"/>
    <col min="3079" max="3079" width="14.7109375" style="10" customWidth="1"/>
    <col min="3080" max="3327" width="9.140625" style="10"/>
    <col min="3328" max="3328" width="2.7109375" style="10" customWidth="1"/>
    <col min="3329" max="3329" width="9.28515625" style="10" customWidth="1"/>
    <col min="3330" max="3330" width="45.28515625" style="10" customWidth="1"/>
    <col min="3331" max="3333" width="15.7109375" style="10" customWidth="1"/>
    <col min="3334" max="3334" width="12.5703125" style="10" customWidth="1"/>
    <col min="3335" max="3335" width="14.7109375" style="10" customWidth="1"/>
    <col min="3336" max="3583" width="9.140625" style="10"/>
    <col min="3584" max="3584" width="2.7109375" style="10" customWidth="1"/>
    <col min="3585" max="3585" width="9.28515625" style="10" customWidth="1"/>
    <col min="3586" max="3586" width="45.28515625" style="10" customWidth="1"/>
    <col min="3587" max="3589" width="15.7109375" style="10" customWidth="1"/>
    <col min="3590" max="3590" width="12.5703125" style="10" customWidth="1"/>
    <col min="3591" max="3591" width="14.7109375" style="10" customWidth="1"/>
    <col min="3592" max="3839" width="9.140625" style="10"/>
    <col min="3840" max="3840" width="2.7109375" style="10" customWidth="1"/>
    <col min="3841" max="3841" width="9.28515625" style="10" customWidth="1"/>
    <col min="3842" max="3842" width="45.28515625" style="10" customWidth="1"/>
    <col min="3843" max="3845" width="15.7109375" style="10" customWidth="1"/>
    <col min="3846" max="3846" width="12.5703125" style="10" customWidth="1"/>
    <col min="3847" max="3847" width="14.7109375" style="10" customWidth="1"/>
    <col min="3848" max="4095" width="9.140625" style="10"/>
    <col min="4096" max="4096" width="2.7109375" style="10" customWidth="1"/>
    <col min="4097" max="4097" width="9.28515625" style="10" customWidth="1"/>
    <col min="4098" max="4098" width="45.28515625" style="10" customWidth="1"/>
    <col min="4099" max="4101" width="15.7109375" style="10" customWidth="1"/>
    <col min="4102" max="4102" width="12.5703125" style="10" customWidth="1"/>
    <col min="4103" max="4103" width="14.7109375" style="10" customWidth="1"/>
    <col min="4104" max="4351" width="9.140625" style="10"/>
    <col min="4352" max="4352" width="2.7109375" style="10" customWidth="1"/>
    <col min="4353" max="4353" width="9.28515625" style="10" customWidth="1"/>
    <col min="4354" max="4354" width="45.28515625" style="10" customWidth="1"/>
    <col min="4355" max="4357" width="15.7109375" style="10" customWidth="1"/>
    <col min="4358" max="4358" width="12.5703125" style="10" customWidth="1"/>
    <col min="4359" max="4359" width="14.7109375" style="10" customWidth="1"/>
    <col min="4360" max="4607" width="9.140625" style="10"/>
    <col min="4608" max="4608" width="2.7109375" style="10" customWidth="1"/>
    <col min="4609" max="4609" width="9.28515625" style="10" customWidth="1"/>
    <col min="4610" max="4610" width="45.28515625" style="10" customWidth="1"/>
    <col min="4611" max="4613" width="15.7109375" style="10" customWidth="1"/>
    <col min="4614" max="4614" width="12.5703125" style="10" customWidth="1"/>
    <col min="4615" max="4615" width="14.7109375" style="10" customWidth="1"/>
    <col min="4616" max="4863" width="9.140625" style="10"/>
    <col min="4864" max="4864" width="2.7109375" style="10" customWidth="1"/>
    <col min="4865" max="4865" width="9.28515625" style="10" customWidth="1"/>
    <col min="4866" max="4866" width="45.28515625" style="10" customWidth="1"/>
    <col min="4867" max="4869" width="15.7109375" style="10" customWidth="1"/>
    <col min="4870" max="4870" width="12.5703125" style="10" customWidth="1"/>
    <col min="4871" max="4871" width="14.7109375" style="10" customWidth="1"/>
    <col min="4872" max="5119" width="9.140625" style="10"/>
    <col min="5120" max="5120" width="2.7109375" style="10" customWidth="1"/>
    <col min="5121" max="5121" width="9.28515625" style="10" customWidth="1"/>
    <col min="5122" max="5122" width="45.28515625" style="10" customWidth="1"/>
    <col min="5123" max="5125" width="15.7109375" style="10" customWidth="1"/>
    <col min="5126" max="5126" width="12.5703125" style="10" customWidth="1"/>
    <col min="5127" max="5127" width="14.7109375" style="10" customWidth="1"/>
    <col min="5128" max="5375" width="9.140625" style="10"/>
    <col min="5376" max="5376" width="2.7109375" style="10" customWidth="1"/>
    <col min="5377" max="5377" width="9.28515625" style="10" customWidth="1"/>
    <col min="5378" max="5378" width="45.28515625" style="10" customWidth="1"/>
    <col min="5379" max="5381" width="15.7109375" style="10" customWidth="1"/>
    <col min="5382" max="5382" width="12.5703125" style="10" customWidth="1"/>
    <col min="5383" max="5383" width="14.7109375" style="10" customWidth="1"/>
    <col min="5384" max="5631" width="9.140625" style="10"/>
    <col min="5632" max="5632" width="2.7109375" style="10" customWidth="1"/>
    <col min="5633" max="5633" width="9.28515625" style="10" customWidth="1"/>
    <col min="5634" max="5634" width="45.28515625" style="10" customWidth="1"/>
    <col min="5635" max="5637" width="15.7109375" style="10" customWidth="1"/>
    <col min="5638" max="5638" width="12.5703125" style="10" customWidth="1"/>
    <col min="5639" max="5639" width="14.7109375" style="10" customWidth="1"/>
    <col min="5640" max="5887" width="9.140625" style="10"/>
    <col min="5888" max="5888" width="2.7109375" style="10" customWidth="1"/>
    <col min="5889" max="5889" width="9.28515625" style="10" customWidth="1"/>
    <col min="5890" max="5890" width="45.28515625" style="10" customWidth="1"/>
    <col min="5891" max="5893" width="15.7109375" style="10" customWidth="1"/>
    <col min="5894" max="5894" width="12.5703125" style="10" customWidth="1"/>
    <col min="5895" max="5895" width="14.7109375" style="10" customWidth="1"/>
    <col min="5896" max="6143" width="9.140625" style="10"/>
    <col min="6144" max="6144" width="2.7109375" style="10" customWidth="1"/>
    <col min="6145" max="6145" width="9.28515625" style="10" customWidth="1"/>
    <col min="6146" max="6146" width="45.28515625" style="10" customWidth="1"/>
    <col min="6147" max="6149" width="15.7109375" style="10" customWidth="1"/>
    <col min="6150" max="6150" width="12.5703125" style="10" customWidth="1"/>
    <col min="6151" max="6151" width="14.7109375" style="10" customWidth="1"/>
    <col min="6152" max="6399" width="9.140625" style="10"/>
    <col min="6400" max="6400" width="2.7109375" style="10" customWidth="1"/>
    <col min="6401" max="6401" width="9.28515625" style="10" customWidth="1"/>
    <col min="6402" max="6402" width="45.28515625" style="10" customWidth="1"/>
    <col min="6403" max="6405" width="15.7109375" style="10" customWidth="1"/>
    <col min="6406" max="6406" width="12.5703125" style="10" customWidth="1"/>
    <col min="6407" max="6407" width="14.7109375" style="10" customWidth="1"/>
    <col min="6408" max="6655" width="9.140625" style="10"/>
    <col min="6656" max="6656" width="2.7109375" style="10" customWidth="1"/>
    <col min="6657" max="6657" width="9.28515625" style="10" customWidth="1"/>
    <col min="6658" max="6658" width="45.28515625" style="10" customWidth="1"/>
    <col min="6659" max="6661" width="15.7109375" style="10" customWidth="1"/>
    <col min="6662" max="6662" width="12.5703125" style="10" customWidth="1"/>
    <col min="6663" max="6663" width="14.7109375" style="10" customWidth="1"/>
    <col min="6664" max="6911" width="9.140625" style="10"/>
    <col min="6912" max="6912" width="2.7109375" style="10" customWidth="1"/>
    <col min="6913" max="6913" width="9.28515625" style="10" customWidth="1"/>
    <col min="6914" max="6914" width="45.28515625" style="10" customWidth="1"/>
    <col min="6915" max="6917" width="15.7109375" style="10" customWidth="1"/>
    <col min="6918" max="6918" width="12.5703125" style="10" customWidth="1"/>
    <col min="6919" max="6919" width="14.7109375" style="10" customWidth="1"/>
    <col min="6920" max="7167" width="9.140625" style="10"/>
    <col min="7168" max="7168" width="2.7109375" style="10" customWidth="1"/>
    <col min="7169" max="7169" width="9.28515625" style="10" customWidth="1"/>
    <col min="7170" max="7170" width="45.28515625" style="10" customWidth="1"/>
    <col min="7171" max="7173" width="15.7109375" style="10" customWidth="1"/>
    <col min="7174" max="7174" width="12.5703125" style="10" customWidth="1"/>
    <col min="7175" max="7175" width="14.7109375" style="10" customWidth="1"/>
    <col min="7176" max="7423" width="9.140625" style="10"/>
    <col min="7424" max="7424" width="2.7109375" style="10" customWidth="1"/>
    <col min="7425" max="7425" width="9.28515625" style="10" customWidth="1"/>
    <col min="7426" max="7426" width="45.28515625" style="10" customWidth="1"/>
    <col min="7427" max="7429" width="15.7109375" style="10" customWidth="1"/>
    <col min="7430" max="7430" width="12.5703125" style="10" customWidth="1"/>
    <col min="7431" max="7431" width="14.7109375" style="10" customWidth="1"/>
    <col min="7432" max="7679" width="9.140625" style="10"/>
    <col min="7680" max="7680" width="2.7109375" style="10" customWidth="1"/>
    <col min="7681" max="7681" width="9.28515625" style="10" customWidth="1"/>
    <col min="7682" max="7682" width="45.28515625" style="10" customWidth="1"/>
    <col min="7683" max="7685" width="15.7109375" style="10" customWidth="1"/>
    <col min="7686" max="7686" width="12.5703125" style="10" customWidth="1"/>
    <col min="7687" max="7687" width="14.7109375" style="10" customWidth="1"/>
    <col min="7688" max="7935" width="9.140625" style="10"/>
    <col min="7936" max="7936" width="2.7109375" style="10" customWidth="1"/>
    <col min="7937" max="7937" width="9.28515625" style="10" customWidth="1"/>
    <col min="7938" max="7938" width="45.28515625" style="10" customWidth="1"/>
    <col min="7939" max="7941" width="15.7109375" style="10" customWidth="1"/>
    <col min="7942" max="7942" width="12.5703125" style="10" customWidth="1"/>
    <col min="7943" max="7943" width="14.7109375" style="10" customWidth="1"/>
    <col min="7944" max="8191" width="9.140625" style="10"/>
    <col min="8192" max="8192" width="2.7109375" style="10" customWidth="1"/>
    <col min="8193" max="8193" width="9.28515625" style="10" customWidth="1"/>
    <col min="8194" max="8194" width="45.28515625" style="10" customWidth="1"/>
    <col min="8195" max="8197" width="15.7109375" style="10" customWidth="1"/>
    <col min="8198" max="8198" width="12.5703125" style="10" customWidth="1"/>
    <col min="8199" max="8199" width="14.7109375" style="10" customWidth="1"/>
    <col min="8200" max="8447" width="9.140625" style="10"/>
    <col min="8448" max="8448" width="2.7109375" style="10" customWidth="1"/>
    <col min="8449" max="8449" width="9.28515625" style="10" customWidth="1"/>
    <col min="8450" max="8450" width="45.28515625" style="10" customWidth="1"/>
    <col min="8451" max="8453" width="15.7109375" style="10" customWidth="1"/>
    <col min="8454" max="8454" width="12.5703125" style="10" customWidth="1"/>
    <col min="8455" max="8455" width="14.7109375" style="10" customWidth="1"/>
    <col min="8456" max="8703" width="9.140625" style="10"/>
    <col min="8704" max="8704" width="2.7109375" style="10" customWidth="1"/>
    <col min="8705" max="8705" width="9.28515625" style="10" customWidth="1"/>
    <col min="8706" max="8706" width="45.28515625" style="10" customWidth="1"/>
    <col min="8707" max="8709" width="15.7109375" style="10" customWidth="1"/>
    <col min="8710" max="8710" width="12.5703125" style="10" customWidth="1"/>
    <col min="8711" max="8711" width="14.7109375" style="10" customWidth="1"/>
    <col min="8712" max="8959" width="9.140625" style="10"/>
    <col min="8960" max="8960" width="2.7109375" style="10" customWidth="1"/>
    <col min="8961" max="8961" width="9.28515625" style="10" customWidth="1"/>
    <col min="8962" max="8962" width="45.28515625" style="10" customWidth="1"/>
    <col min="8963" max="8965" width="15.7109375" style="10" customWidth="1"/>
    <col min="8966" max="8966" width="12.5703125" style="10" customWidth="1"/>
    <col min="8967" max="8967" width="14.7109375" style="10" customWidth="1"/>
    <col min="8968" max="9215" width="9.140625" style="10"/>
    <col min="9216" max="9216" width="2.7109375" style="10" customWidth="1"/>
    <col min="9217" max="9217" width="9.28515625" style="10" customWidth="1"/>
    <col min="9218" max="9218" width="45.28515625" style="10" customWidth="1"/>
    <col min="9219" max="9221" width="15.7109375" style="10" customWidth="1"/>
    <col min="9222" max="9222" width="12.5703125" style="10" customWidth="1"/>
    <col min="9223" max="9223" width="14.7109375" style="10" customWidth="1"/>
    <col min="9224" max="9471" width="9.140625" style="10"/>
    <col min="9472" max="9472" width="2.7109375" style="10" customWidth="1"/>
    <col min="9473" max="9473" width="9.28515625" style="10" customWidth="1"/>
    <col min="9474" max="9474" width="45.28515625" style="10" customWidth="1"/>
    <col min="9475" max="9477" width="15.7109375" style="10" customWidth="1"/>
    <col min="9478" max="9478" width="12.5703125" style="10" customWidth="1"/>
    <col min="9479" max="9479" width="14.7109375" style="10" customWidth="1"/>
    <col min="9480" max="9727" width="9.140625" style="10"/>
    <col min="9728" max="9728" width="2.7109375" style="10" customWidth="1"/>
    <col min="9729" max="9729" width="9.28515625" style="10" customWidth="1"/>
    <col min="9730" max="9730" width="45.28515625" style="10" customWidth="1"/>
    <col min="9731" max="9733" width="15.7109375" style="10" customWidth="1"/>
    <col min="9734" max="9734" width="12.5703125" style="10" customWidth="1"/>
    <col min="9735" max="9735" width="14.7109375" style="10" customWidth="1"/>
    <col min="9736" max="9983" width="9.140625" style="10"/>
    <col min="9984" max="9984" width="2.7109375" style="10" customWidth="1"/>
    <col min="9985" max="9985" width="9.28515625" style="10" customWidth="1"/>
    <col min="9986" max="9986" width="45.28515625" style="10" customWidth="1"/>
    <col min="9987" max="9989" width="15.7109375" style="10" customWidth="1"/>
    <col min="9990" max="9990" width="12.5703125" style="10" customWidth="1"/>
    <col min="9991" max="9991" width="14.7109375" style="10" customWidth="1"/>
    <col min="9992" max="10239" width="9.140625" style="10"/>
    <col min="10240" max="10240" width="2.7109375" style="10" customWidth="1"/>
    <col min="10241" max="10241" width="9.28515625" style="10" customWidth="1"/>
    <col min="10242" max="10242" width="45.28515625" style="10" customWidth="1"/>
    <col min="10243" max="10245" width="15.7109375" style="10" customWidth="1"/>
    <col min="10246" max="10246" width="12.5703125" style="10" customWidth="1"/>
    <col min="10247" max="10247" width="14.7109375" style="10" customWidth="1"/>
    <col min="10248" max="10495" width="9.140625" style="10"/>
    <col min="10496" max="10496" width="2.7109375" style="10" customWidth="1"/>
    <col min="10497" max="10497" width="9.28515625" style="10" customWidth="1"/>
    <col min="10498" max="10498" width="45.28515625" style="10" customWidth="1"/>
    <col min="10499" max="10501" width="15.7109375" style="10" customWidth="1"/>
    <col min="10502" max="10502" width="12.5703125" style="10" customWidth="1"/>
    <col min="10503" max="10503" width="14.7109375" style="10" customWidth="1"/>
    <col min="10504" max="10751" width="9.140625" style="10"/>
    <col min="10752" max="10752" width="2.7109375" style="10" customWidth="1"/>
    <col min="10753" max="10753" width="9.28515625" style="10" customWidth="1"/>
    <col min="10754" max="10754" width="45.28515625" style="10" customWidth="1"/>
    <col min="10755" max="10757" width="15.7109375" style="10" customWidth="1"/>
    <col min="10758" max="10758" width="12.5703125" style="10" customWidth="1"/>
    <col min="10759" max="10759" width="14.7109375" style="10" customWidth="1"/>
    <col min="10760" max="11007" width="9.140625" style="10"/>
    <col min="11008" max="11008" width="2.7109375" style="10" customWidth="1"/>
    <col min="11009" max="11009" width="9.28515625" style="10" customWidth="1"/>
    <col min="11010" max="11010" width="45.28515625" style="10" customWidth="1"/>
    <col min="11011" max="11013" width="15.7109375" style="10" customWidth="1"/>
    <col min="11014" max="11014" width="12.5703125" style="10" customWidth="1"/>
    <col min="11015" max="11015" width="14.7109375" style="10" customWidth="1"/>
    <col min="11016" max="11263" width="9.140625" style="10"/>
    <col min="11264" max="11264" width="2.7109375" style="10" customWidth="1"/>
    <col min="11265" max="11265" width="9.28515625" style="10" customWidth="1"/>
    <col min="11266" max="11266" width="45.28515625" style="10" customWidth="1"/>
    <col min="11267" max="11269" width="15.7109375" style="10" customWidth="1"/>
    <col min="11270" max="11270" width="12.5703125" style="10" customWidth="1"/>
    <col min="11271" max="11271" width="14.7109375" style="10" customWidth="1"/>
    <col min="11272" max="11519" width="9.140625" style="10"/>
    <col min="11520" max="11520" width="2.7109375" style="10" customWidth="1"/>
    <col min="11521" max="11521" width="9.28515625" style="10" customWidth="1"/>
    <col min="11522" max="11522" width="45.28515625" style="10" customWidth="1"/>
    <col min="11523" max="11525" width="15.7109375" style="10" customWidth="1"/>
    <col min="11526" max="11526" width="12.5703125" style="10" customWidth="1"/>
    <col min="11527" max="11527" width="14.7109375" style="10" customWidth="1"/>
    <col min="11528" max="11775" width="9.140625" style="10"/>
    <col min="11776" max="11776" width="2.7109375" style="10" customWidth="1"/>
    <col min="11777" max="11777" width="9.28515625" style="10" customWidth="1"/>
    <col min="11778" max="11778" width="45.28515625" style="10" customWidth="1"/>
    <col min="11779" max="11781" width="15.7109375" style="10" customWidth="1"/>
    <col min="11782" max="11782" width="12.5703125" style="10" customWidth="1"/>
    <col min="11783" max="11783" width="14.7109375" style="10" customWidth="1"/>
    <col min="11784" max="12031" width="9.140625" style="10"/>
    <col min="12032" max="12032" width="2.7109375" style="10" customWidth="1"/>
    <col min="12033" max="12033" width="9.28515625" style="10" customWidth="1"/>
    <col min="12034" max="12034" width="45.28515625" style="10" customWidth="1"/>
    <col min="12035" max="12037" width="15.7109375" style="10" customWidth="1"/>
    <col min="12038" max="12038" width="12.5703125" style="10" customWidth="1"/>
    <col min="12039" max="12039" width="14.7109375" style="10" customWidth="1"/>
    <col min="12040" max="12287" width="9.140625" style="10"/>
    <col min="12288" max="12288" width="2.7109375" style="10" customWidth="1"/>
    <col min="12289" max="12289" width="9.28515625" style="10" customWidth="1"/>
    <col min="12290" max="12290" width="45.28515625" style="10" customWidth="1"/>
    <col min="12291" max="12293" width="15.7109375" style="10" customWidth="1"/>
    <col min="12294" max="12294" width="12.5703125" style="10" customWidth="1"/>
    <col min="12295" max="12295" width="14.7109375" style="10" customWidth="1"/>
    <col min="12296" max="12543" width="9.140625" style="10"/>
    <col min="12544" max="12544" width="2.7109375" style="10" customWidth="1"/>
    <col min="12545" max="12545" width="9.28515625" style="10" customWidth="1"/>
    <col min="12546" max="12546" width="45.28515625" style="10" customWidth="1"/>
    <col min="12547" max="12549" width="15.7109375" style="10" customWidth="1"/>
    <col min="12550" max="12550" width="12.5703125" style="10" customWidth="1"/>
    <col min="12551" max="12551" width="14.7109375" style="10" customWidth="1"/>
    <col min="12552" max="12799" width="9.140625" style="10"/>
    <col min="12800" max="12800" width="2.7109375" style="10" customWidth="1"/>
    <col min="12801" max="12801" width="9.28515625" style="10" customWidth="1"/>
    <col min="12802" max="12802" width="45.28515625" style="10" customWidth="1"/>
    <col min="12803" max="12805" width="15.7109375" style="10" customWidth="1"/>
    <col min="12806" max="12806" width="12.5703125" style="10" customWidth="1"/>
    <col min="12807" max="12807" width="14.7109375" style="10" customWidth="1"/>
    <col min="12808" max="13055" width="9.140625" style="10"/>
    <col min="13056" max="13056" width="2.7109375" style="10" customWidth="1"/>
    <col min="13057" max="13057" width="9.28515625" style="10" customWidth="1"/>
    <col min="13058" max="13058" width="45.28515625" style="10" customWidth="1"/>
    <col min="13059" max="13061" width="15.7109375" style="10" customWidth="1"/>
    <col min="13062" max="13062" width="12.5703125" style="10" customWidth="1"/>
    <col min="13063" max="13063" width="14.7109375" style="10" customWidth="1"/>
    <col min="13064" max="13311" width="9.140625" style="10"/>
    <col min="13312" max="13312" width="2.7109375" style="10" customWidth="1"/>
    <col min="13313" max="13313" width="9.28515625" style="10" customWidth="1"/>
    <col min="13314" max="13314" width="45.28515625" style="10" customWidth="1"/>
    <col min="13315" max="13317" width="15.7109375" style="10" customWidth="1"/>
    <col min="13318" max="13318" width="12.5703125" style="10" customWidth="1"/>
    <col min="13319" max="13319" width="14.7109375" style="10" customWidth="1"/>
    <col min="13320" max="13567" width="9.140625" style="10"/>
    <col min="13568" max="13568" width="2.7109375" style="10" customWidth="1"/>
    <col min="13569" max="13569" width="9.28515625" style="10" customWidth="1"/>
    <col min="13570" max="13570" width="45.28515625" style="10" customWidth="1"/>
    <col min="13571" max="13573" width="15.7109375" style="10" customWidth="1"/>
    <col min="13574" max="13574" width="12.5703125" style="10" customWidth="1"/>
    <col min="13575" max="13575" width="14.7109375" style="10" customWidth="1"/>
    <col min="13576" max="13823" width="9.140625" style="10"/>
    <col min="13824" max="13824" width="2.7109375" style="10" customWidth="1"/>
    <col min="13825" max="13825" width="9.28515625" style="10" customWidth="1"/>
    <col min="13826" max="13826" width="45.28515625" style="10" customWidth="1"/>
    <col min="13827" max="13829" width="15.7109375" style="10" customWidth="1"/>
    <col min="13830" max="13830" width="12.5703125" style="10" customWidth="1"/>
    <col min="13831" max="13831" width="14.7109375" style="10" customWidth="1"/>
    <col min="13832" max="14079" width="9.140625" style="10"/>
    <col min="14080" max="14080" width="2.7109375" style="10" customWidth="1"/>
    <col min="14081" max="14081" width="9.28515625" style="10" customWidth="1"/>
    <col min="14082" max="14082" width="45.28515625" style="10" customWidth="1"/>
    <col min="14083" max="14085" width="15.7109375" style="10" customWidth="1"/>
    <col min="14086" max="14086" width="12.5703125" style="10" customWidth="1"/>
    <col min="14087" max="14087" width="14.7109375" style="10" customWidth="1"/>
    <col min="14088" max="14335" width="9.140625" style="10"/>
    <col min="14336" max="14336" width="2.7109375" style="10" customWidth="1"/>
    <col min="14337" max="14337" width="9.28515625" style="10" customWidth="1"/>
    <col min="14338" max="14338" width="45.28515625" style="10" customWidth="1"/>
    <col min="14339" max="14341" width="15.7109375" style="10" customWidth="1"/>
    <col min="14342" max="14342" width="12.5703125" style="10" customWidth="1"/>
    <col min="14343" max="14343" width="14.7109375" style="10" customWidth="1"/>
    <col min="14344" max="14591" width="9.140625" style="10"/>
    <col min="14592" max="14592" width="2.7109375" style="10" customWidth="1"/>
    <col min="14593" max="14593" width="9.28515625" style="10" customWidth="1"/>
    <col min="14594" max="14594" width="45.28515625" style="10" customWidth="1"/>
    <col min="14595" max="14597" width="15.7109375" style="10" customWidth="1"/>
    <col min="14598" max="14598" width="12.5703125" style="10" customWidth="1"/>
    <col min="14599" max="14599" width="14.7109375" style="10" customWidth="1"/>
    <col min="14600" max="14847" width="9.140625" style="10"/>
    <col min="14848" max="14848" width="2.7109375" style="10" customWidth="1"/>
    <col min="14849" max="14849" width="9.28515625" style="10" customWidth="1"/>
    <col min="14850" max="14850" width="45.28515625" style="10" customWidth="1"/>
    <col min="14851" max="14853" width="15.7109375" style="10" customWidth="1"/>
    <col min="14854" max="14854" width="12.5703125" style="10" customWidth="1"/>
    <col min="14855" max="14855" width="14.7109375" style="10" customWidth="1"/>
    <col min="14856" max="15103" width="9.140625" style="10"/>
    <col min="15104" max="15104" width="2.7109375" style="10" customWidth="1"/>
    <col min="15105" max="15105" width="9.28515625" style="10" customWidth="1"/>
    <col min="15106" max="15106" width="45.28515625" style="10" customWidth="1"/>
    <col min="15107" max="15109" width="15.7109375" style="10" customWidth="1"/>
    <col min="15110" max="15110" width="12.5703125" style="10" customWidth="1"/>
    <col min="15111" max="15111" width="14.7109375" style="10" customWidth="1"/>
    <col min="15112" max="15359" width="9.140625" style="10"/>
    <col min="15360" max="15360" width="2.7109375" style="10" customWidth="1"/>
    <col min="15361" max="15361" width="9.28515625" style="10" customWidth="1"/>
    <col min="15362" max="15362" width="45.28515625" style="10" customWidth="1"/>
    <col min="15363" max="15365" width="15.7109375" style="10" customWidth="1"/>
    <col min="15366" max="15366" width="12.5703125" style="10" customWidth="1"/>
    <col min="15367" max="15367" width="14.7109375" style="10" customWidth="1"/>
    <col min="15368" max="15615" width="9.140625" style="10"/>
    <col min="15616" max="15616" width="2.7109375" style="10" customWidth="1"/>
    <col min="15617" max="15617" width="9.28515625" style="10" customWidth="1"/>
    <col min="15618" max="15618" width="45.28515625" style="10" customWidth="1"/>
    <col min="15619" max="15621" width="15.7109375" style="10" customWidth="1"/>
    <col min="15622" max="15622" width="12.5703125" style="10" customWidth="1"/>
    <col min="15623" max="15623" width="14.7109375" style="10" customWidth="1"/>
    <col min="15624" max="15871" width="9.140625" style="10"/>
    <col min="15872" max="15872" width="2.7109375" style="10" customWidth="1"/>
    <col min="15873" max="15873" width="9.28515625" style="10" customWidth="1"/>
    <col min="15874" max="15874" width="45.28515625" style="10" customWidth="1"/>
    <col min="15875" max="15877" width="15.7109375" style="10" customWidth="1"/>
    <col min="15878" max="15878" width="12.5703125" style="10" customWidth="1"/>
    <col min="15879" max="15879" width="14.7109375" style="10" customWidth="1"/>
    <col min="15880" max="16127" width="9.140625" style="10"/>
    <col min="16128" max="16128" width="2.7109375" style="10" customWidth="1"/>
    <col min="16129" max="16129" width="9.28515625" style="10" customWidth="1"/>
    <col min="16130" max="16130" width="45.28515625" style="10" customWidth="1"/>
    <col min="16131" max="16133" width="15.7109375" style="10" customWidth="1"/>
    <col min="16134" max="16134" width="12.5703125" style="10" customWidth="1"/>
    <col min="16135" max="16135" width="14.7109375" style="10" customWidth="1"/>
    <col min="16136" max="16384" width="9.140625" style="10"/>
  </cols>
  <sheetData>
    <row r="2" spans="2:11" x14ac:dyDescent="0.25">
      <c r="B2" s="64" t="s">
        <v>29</v>
      </c>
      <c r="C2" s="64"/>
      <c r="D2" s="64"/>
      <c r="E2" s="64"/>
      <c r="F2" s="64"/>
    </row>
    <row r="3" spans="2:11" x14ac:dyDescent="0.25">
      <c r="B3" s="65" t="s">
        <v>28</v>
      </c>
      <c r="C3" s="65"/>
      <c r="D3" s="65"/>
      <c r="E3" s="65"/>
      <c r="F3" s="65"/>
      <c r="G3" s="51"/>
    </row>
    <row r="4" spans="2:11" ht="15" customHeight="1" x14ac:dyDescent="0.25">
      <c r="B4" s="65" t="s">
        <v>34</v>
      </c>
      <c r="C4" s="65"/>
      <c r="D4" s="65"/>
      <c r="E4" s="65"/>
      <c r="F4" s="65"/>
      <c r="G4" s="51"/>
    </row>
    <row r="5" spans="2:11" ht="30" x14ac:dyDescent="0.25">
      <c r="B5" s="63" t="s">
        <v>49</v>
      </c>
      <c r="C5" s="43" t="s">
        <v>32</v>
      </c>
      <c r="D5" s="43" t="s">
        <v>33</v>
      </c>
      <c r="E5" s="43" t="s">
        <v>26</v>
      </c>
      <c r="F5" s="43" t="s">
        <v>25</v>
      </c>
      <c r="G5" s="14"/>
      <c r="H5" s="59"/>
    </row>
    <row r="6" spans="2:11" x14ac:dyDescent="0.25">
      <c r="B6" s="23" t="s">
        <v>35</v>
      </c>
      <c r="C6" s="45">
        <v>430000</v>
      </c>
      <c r="D6" s="45">
        <v>320000</v>
      </c>
      <c r="E6" s="46">
        <f>C6-D6</f>
        <v>110000</v>
      </c>
      <c r="F6" s="47">
        <f>E6/D6</f>
        <v>0.34375</v>
      </c>
      <c r="G6" s="12"/>
    </row>
    <row r="7" spans="2:11" x14ac:dyDescent="0.25">
      <c r="B7" s="23" t="s">
        <v>36</v>
      </c>
      <c r="C7" s="45">
        <v>285000</v>
      </c>
      <c r="D7" s="45">
        <v>215000</v>
      </c>
      <c r="E7" s="46">
        <f t="shared" ref="E7:E11" si="0">C7-D7</f>
        <v>70000</v>
      </c>
      <c r="F7" s="47">
        <f t="shared" ref="F7:F17" si="1">E7/D7</f>
        <v>0.32558139534883723</v>
      </c>
      <c r="G7" s="12"/>
    </row>
    <row r="8" spans="2:11" x14ac:dyDescent="0.25">
      <c r="B8" s="38" t="s">
        <v>58</v>
      </c>
      <c r="C8" s="45">
        <f>C6-C7</f>
        <v>145000</v>
      </c>
      <c r="D8" s="45">
        <f>D6-D7</f>
        <v>105000</v>
      </c>
      <c r="E8" s="46">
        <f t="shared" si="0"/>
        <v>40000</v>
      </c>
      <c r="F8" s="47">
        <f t="shared" si="1"/>
        <v>0.38095238095238093</v>
      </c>
      <c r="G8" s="12"/>
    </row>
    <row r="9" spans="2:11" x14ac:dyDescent="0.25">
      <c r="B9" s="23" t="s">
        <v>37</v>
      </c>
      <c r="C9" s="45"/>
      <c r="D9" s="45"/>
      <c r="E9" s="46"/>
      <c r="F9" s="47"/>
      <c r="G9" s="12"/>
    </row>
    <row r="10" spans="2:11" x14ac:dyDescent="0.25">
      <c r="B10" s="23" t="s">
        <v>38</v>
      </c>
      <c r="C10" s="45">
        <v>38500</v>
      </c>
      <c r="D10" s="45">
        <v>28500</v>
      </c>
      <c r="E10" s="46">
        <f t="shared" si="0"/>
        <v>10000</v>
      </c>
      <c r="F10" s="47">
        <f t="shared" si="1"/>
        <v>0.35087719298245612</v>
      </c>
      <c r="G10" s="12"/>
    </row>
    <row r="11" spans="2:11" x14ac:dyDescent="0.25">
      <c r="B11" s="62" t="s">
        <v>43</v>
      </c>
      <c r="C11" s="44">
        <v>50640</v>
      </c>
      <c r="D11" s="44">
        <v>33600</v>
      </c>
      <c r="E11" s="46">
        <f t="shared" si="0"/>
        <v>17040</v>
      </c>
      <c r="F11" s="47">
        <f t="shared" si="1"/>
        <v>0.50714285714285712</v>
      </c>
      <c r="G11" s="12"/>
    </row>
    <row r="12" spans="2:11" x14ac:dyDescent="0.25">
      <c r="B12" s="66" t="s">
        <v>59</v>
      </c>
      <c r="C12" s="44">
        <f>C10+C11</f>
        <v>89140</v>
      </c>
      <c r="D12" s="44">
        <f>D10+D11</f>
        <v>62100</v>
      </c>
      <c r="E12" s="44">
        <f>E10+E11</f>
        <v>27040</v>
      </c>
      <c r="F12" s="48"/>
      <c r="G12" s="12"/>
      <c r="K12" s="60"/>
    </row>
    <row r="13" spans="2:11" x14ac:dyDescent="0.25">
      <c r="B13" s="23" t="s">
        <v>39</v>
      </c>
      <c r="C13" s="45">
        <f>C8-C12</f>
        <v>55860</v>
      </c>
      <c r="D13" s="45">
        <f>D8-D12</f>
        <v>42900</v>
      </c>
      <c r="E13" s="46">
        <f t="shared" ref="E13" si="2">C13-D13</f>
        <v>12960</v>
      </c>
      <c r="F13" s="47">
        <f t="shared" si="1"/>
        <v>0.3020979020979021</v>
      </c>
    </row>
    <row r="14" spans="2:11" x14ac:dyDescent="0.25">
      <c r="B14" s="22" t="s">
        <v>40</v>
      </c>
      <c r="C14" s="45">
        <v>2000</v>
      </c>
      <c r="D14" s="45">
        <v>1400</v>
      </c>
      <c r="E14" s="46">
        <f t="shared" ref="E14" si="3">C14-D14</f>
        <v>600</v>
      </c>
      <c r="F14" s="47">
        <f t="shared" si="1"/>
        <v>0.42857142857142855</v>
      </c>
    </row>
    <row r="15" spans="2:11" x14ac:dyDescent="0.25">
      <c r="B15" s="38" t="s">
        <v>60</v>
      </c>
      <c r="C15" s="45">
        <f>C13-C14</f>
        <v>53860</v>
      </c>
      <c r="D15" s="45">
        <f>D13-D14</f>
        <v>41500</v>
      </c>
      <c r="E15" s="45">
        <f>E13-E14</f>
        <v>12360</v>
      </c>
      <c r="F15" s="47">
        <f t="shared" si="1"/>
        <v>0.29783132530120482</v>
      </c>
    </row>
    <row r="16" spans="2:11" x14ac:dyDescent="0.25">
      <c r="B16" s="22" t="s">
        <v>41</v>
      </c>
      <c r="C16" s="45">
        <v>14100</v>
      </c>
      <c r="D16" s="45">
        <v>10900</v>
      </c>
      <c r="E16" s="45">
        <f>C16-D16</f>
        <v>3200</v>
      </c>
      <c r="F16" s="47">
        <f t="shared" si="1"/>
        <v>0.29357798165137616</v>
      </c>
    </row>
    <row r="17" spans="2:6" x14ac:dyDescent="0.25">
      <c r="B17" s="8" t="s">
        <v>42</v>
      </c>
      <c r="C17" s="67">
        <f>C15-C16</f>
        <v>39760</v>
      </c>
      <c r="D17" s="67">
        <f>D15-D16</f>
        <v>30600</v>
      </c>
      <c r="E17" s="61">
        <f>E15-E16</f>
        <v>9160</v>
      </c>
      <c r="F17" s="49">
        <f t="shared" si="1"/>
        <v>0.29934640522875816</v>
      </c>
    </row>
  </sheetData>
  <mergeCells count="3">
    <mergeCell ref="B2:F2"/>
    <mergeCell ref="B4:F4"/>
    <mergeCell ref="B3:F3"/>
  </mergeCells>
  <printOptions horizontalCentered="1"/>
  <pageMargins left="0.5" right="0.5" top="0.5" bottom="0.5" header="0.5" footer="0.25"/>
  <pageSetup fitToHeight="0" orientation="portrait" r:id="rId1"/>
  <headerFooter alignWithMargins="0"/>
  <ignoredErrors>
    <ignoredError sqref="C8:D8 C13:D13 C15:D15" unlockedFormula="1"/>
    <ignoredError sqref="E12" formula="1"/>
    <ignoredError sqref="E15:E16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Wallstreetmojo.com</vt:lpstr>
      <vt:lpstr>Example 1</vt:lpstr>
      <vt:lpstr>Example 2 BS Analysis</vt:lpstr>
      <vt:lpstr>Example 3 P&amp;L analysis</vt:lpstr>
      <vt:lpstr>'Example 2 BS Analysis'!Print_Area</vt:lpstr>
      <vt:lpstr>'Example 3 P&amp;L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Grap-1</cp:lastModifiedBy>
  <dcterms:created xsi:type="dcterms:W3CDTF">2019-11-17T10:09:38Z</dcterms:created>
  <dcterms:modified xsi:type="dcterms:W3CDTF">2019-11-27T09:37:56Z</dcterms:modified>
</cp:coreProperties>
</file>