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 template\"/>
    </mc:Choice>
  </mc:AlternateContent>
  <xr:revisionPtr revIDLastSave="0" documentId="13_ncr:1_{D35FED56-17FF-42B4-88EF-FA944F733AA0}" xr6:coauthVersionLast="43" xr6:coauthVersionMax="43" xr10:uidLastSave="{00000000-0000-0000-0000-000000000000}"/>
  <bookViews>
    <workbookView xWindow="-120" yWindow="-120" windowWidth="20730" windowHeight="11160" xr2:uid="{6BF0C94C-9A03-4BEE-AE35-EC6A527EC798}"/>
  </bookViews>
  <sheets>
    <sheet name="Wallstreetmojo.com" sheetId="1" r:id="rId1"/>
    <sheet name="Example 1" sheetId="2" r:id="rId2"/>
    <sheet name="Example 2" sheetId="3" r:id="rId3"/>
    <sheet name="Example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3" l="1"/>
  <c r="D12" i="3"/>
  <c r="D13" i="2"/>
  <c r="C7" i="4" l="1"/>
  <c r="C8" i="4" s="1"/>
  <c r="B7" i="4"/>
  <c r="B8" i="4" s="1"/>
  <c r="F6" i="4"/>
  <c r="E6" i="4"/>
  <c r="D6" i="4"/>
  <c r="F5" i="4"/>
  <c r="E5" i="4"/>
  <c r="D5" i="4"/>
  <c r="F4" i="4"/>
  <c r="E4" i="4"/>
  <c r="D4" i="4"/>
  <c r="F3" i="4"/>
  <c r="F7" i="4" s="1"/>
  <c r="F8" i="4" s="1"/>
  <c r="E3" i="4"/>
  <c r="E7" i="4" s="1"/>
  <c r="D3" i="4"/>
  <c r="D7" i="4" s="1"/>
  <c r="D10" i="4" s="1"/>
  <c r="D11" i="4" s="1"/>
  <c r="C9" i="3"/>
  <c r="B9" i="3"/>
  <c r="F8" i="3"/>
  <c r="E8" i="3"/>
  <c r="D8" i="3"/>
  <c r="F7" i="3"/>
  <c r="E7" i="3"/>
  <c r="D7" i="3"/>
  <c r="F6" i="3"/>
  <c r="E6" i="3"/>
  <c r="D6" i="3"/>
  <c r="F5" i="3"/>
  <c r="E5" i="3"/>
  <c r="D5" i="3"/>
  <c r="F4" i="3"/>
  <c r="E4" i="3"/>
  <c r="D4" i="3"/>
  <c r="F3" i="3"/>
  <c r="F9" i="3" s="1"/>
  <c r="E3" i="3"/>
  <c r="E9" i="3" s="1"/>
  <c r="D3" i="3"/>
  <c r="D9" i="3" s="1"/>
  <c r="C9" i="2"/>
  <c r="C10" i="2" s="1"/>
  <c r="B9" i="2"/>
  <c r="B10" i="2" s="1"/>
  <c r="F8" i="2"/>
  <c r="E8" i="2"/>
  <c r="D8" i="2"/>
  <c r="F7" i="2"/>
  <c r="E7" i="2"/>
  <c r="D7" i="2"/>
  <c r="F6" i="2"/>
  <c r="E6" i="2"/>
  <c r="D6" i="2"/>
  <c r="F5" i="2"/>
  <c r="E5" i="2"/>
  <c r="D5" i="2"/>
  <c r="F4" i="2"/>
  <c r="E4" i="2"/>
  <c r="D4" i="2"/>
  <c r="F3" i="2"/>
  <c r="F9" i="2" s="1"/>
  <c r="F10" i="2" s="1"/>
  <c r="E3" i="2"/>
  <c r="E9" i="2" s="1"/>
  <c r="E10" i="2" s="1"/>
  <c r="D3" i="2"/>
  <c r="D9" i="2" s="1"/>
  <c r="D10" i="2" l="1"/>
  <c r="D12" i="2"/>
  <c r="D8" i="4"/>
  <c r="E8" i="4"/>
  <c r="D10" i="3"/>
  <c r="E10" i="3"/>
  <c r="F10" i="3"/>
  <c r="B10" i="3"/>
  <c r="C10" i="3"/>
</calcChain>
</file>

<file path=xl/sharedStrings.xml><?xml version="1.0" encoding="utf-8"?>
<sst xmlns="http://schemas.openxmlformats.org/spreadsheetml/2006/main" count="37" uniqueCount="27">
  <si>
    <t>Sr No</t>
  </si>
  <si>
    <t>X</t>
  </si>
  <si>
    <t>Y</t>
  </si>
  <si>
    <t>XY</t>
  </si>
  <si>
    <t>Year</t>
  </si>
  <si>
    <t>Consumer Demand Index</t>
  </si>
  <si>
    <t>Q1 12</t>
  </si>
  <si>
    <t>Q2 12</t>
  </si>
  <si>
    <t>Q3 12</t>
  </si>
  <si>
    <t>Q4 12</t>
  </si>
  <si>
    <t>Q1 13</t>
  </si>
  <si>
    <t>Q2 13</t>
  </si>
  <si>
    <t>Day</t>
  </si>
  <si>
    <t>Sugar Level</t>
  </si>
  <si>
    <t>Chocolates</t>
  </si>
  <si>
    <r>
      <t>X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</si>
  <si>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r>
      <t>Y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</si>
  <si>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t>R</t>
  </si>
  <si>
    <r>
      <t>Coefficient of Determination (R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</si>
  <si>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Sales in Auto Sector (million)</t>
  </si>
  <si>
    <t>Prepared by Dheeraj Vaidya, CFA, FRM</t>
  </si>
  <si>
    <t>dheeraj@wallstreetmojo.com</t>
  </si>
  <si>
    <t>visit - www.wallstreetmojo.com</t>
  </si>
  <si>
    <t>Coefficient of Determination Formula Excel Template</t>
  </si>
  <si>
    <t>Below are the data are given between X and Y, and X is an independent variable and Y is the dependent variable.</t>
  </si>
  <si>
    <t>The Govt of country X was researching about their economy and wanted to know if any sector needed a boost. They learned in the news that the Auto sector was suffering. They have taken data for the last 6 quarters and demand as well. They wanted to confirm if its due to weaker demand and hence they wanted to determine correlation.</t>
  </si>
  <si>
    <t>Kusum has joined the clinic as a new assistant and she was given a task to analyze detail of one patient where she had to determine whether sugar level has increased due to eating chocolates.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</si>
</sst>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9" formatCode="0.00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3" fillId="2" borderId="1" xfId="0" applyNumberFormat="1" applyFont="1" applyFill="1" applyBorder="1"/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43" fontId="0" fillId="0" borderId="0" xfId="1" applyFont="1" applyBorder="1"/>
    <xf numFmtId="0" fontId="2" fillId="0" borderId="1" xfId="1" applyNumberFormat="1" applyFont="1" applyBorder="1"/>
    <xf numFmtId="0" fontId="2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3" borderId="1" xfId="0" applyFont="1" applyFill="1" applyBorder="1" applyAlignment="1">
      <alignment horizontal="center" vertical="top"/>
    </xf>
    <xf numFmtId="0" fontId="0" fillId="0" borderId="1" xfId="0" applyNumberFormat="1" applyBorder="1" applyAlignment="1">
      <alignment horizontal="center" vertical="center"/>
    </xf>
    <xf numFmtId="0" fontId="3" fillId="2" borderId="3" xfId="1" applyNumberFormat="1" applyFont="1" applyFill="1" applyBorder="1" applyAlignment="1">
      <alignment horizontal="center" vertical="center"/>
    </xf>
    <xf numFmtId="0" fontId="0" fillId="0" borderId="3" xfId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69" fontId="0" fillId="0" borderId="1" xfId="0" applyNumberFormat="1" applyFon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 wrapText="1"/>
    </xf>
    <xf numFmtId="1" fontId="0" fillId="0" borderId="3" xfId="1" applyNumberFormat="1" applyFont="1" applyBorder="1" applyAlignment="1">
      <alignment horizontal="center" vertical="center"/>
    </xf>
    <xf numFmtId="1" fontId="0" fillId="0" borderId="2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/>
    </xf>
    <xf numFmtId="0" fontId="8" fillId="4" borderId="0" xfId="0" applyFont="1" applyFill="1"/>
    <xf numFmtId="0" fontId="0" fillId="4" borderId="0" xfId="0" applyFill="1"/>
    <xf numFmtId="0" fontId="4" fillId="4" borderId="0" xfId="0" applyFont="1" applyFill="1" applyAlignment="1">
      <alignment horizontal="left" indent="2"/>
    </xf>
    <xf numFmtId="0" fontId="9" fillId="4" borderId="0" xfId="2" applyFont="1" applyFill="1" applyAlignment="1">
      <alignment horizontal="left" indent="2"/>
    </xf>
    <xf numFmtId="0" fontId="10" fillId="4" borderId="0" xfId="0" applyFont="1" applyFill="1"/>
    <xf numFmtId="0" fontId="11" fillId="4" borderId="0" xfId="0" applyFont="1" applyFill="1"/>
    <xf numFmtId="0" fontId="2" fillId="0" borderId="0" xfId="0" applyFont="1" applyAlignment="1">
      <alignment horizontal="left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8207D-DC2E-411A-8BC7-CD1D449149A7}">
  <dimension ref="A1:D6"/>
  <sheetViews>
    <sheetView tabSelected="1" workbookViewId="0">
      <selection activeCell="F10" sqref="F10"/>
    </sheetView>
  </sheetViews>
  <sheetFormatPr defaultRowHeight="15" x14ac:dyDescent="0.25"/>
  <cols>
    <col min="1" max="16384" width="9.140625" style="35"/>
  </cols>
  <sheetData>
    <row r="1" spans="1:4" ht="28.5" x14ac:dyDescent="0.45">
      <c r="A1" s="34" t="s">
        <v>23</v>
      </c>
    </row>
    <row r="3" spans="1:4" x14ac:dyDescent="0.25">
      <c r="A3" s="36" t="s">
        <v>20</v>
      </c>
    </row>
    <row r="4" spans="1:4" x14ac:dyDescent="0.25">
      <c r="A4" s="37" t="s">
        <v>21</v>
      </c>
    </row>
    <row r="5" spans="1:4" x14ac:dyDescent="0.25">
      <c r="A5" s="36"/>
    </row>
    <row r="6" spans="1:4" ht="18.75" x14ac:dyDescent="0.3">
      <c r="A6" s="38" t="s">
        <v>22</v>
      </c>
      <c r="B6" s="39"/>
      <c r="C6" s="39"/>
      <c r="D6" s="39"/>
    </row>
  </sheetData>
  <hyperlinks>
    <hyperlink ref="A4" r:id="rId1" xr:uid="{02C20D87-8559-47A1-A730-B52FE4AB44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137E0-744A-48A3-90A3-4EDA32B6C9D6}">
  <dimension ref="A1:F20"/>
  <sheetViews>
    <sheetView showGridLines="0" zoomScale="115" zoomScaleNormal="115" workbookViewId="0">
      <selection activeCell="D13" sqref="D13"/>
    </sheetView>
  </sheetViews>
  <sheetFormatPr defaultRowHeight="15" x14ac:dyDescent="0.25"/>
  <cols>
    <col min="1" max="1" width="5.85546875" customWidth="1"/>
    <col min="2" max="2" width="11.140625" customWidth="1"/>
    <col min="3" max="3" width="12.42578125" customWidth="1"/>
    <col min="4" max="4" width="13.85546875" customWidth="1"/>
    <col min="5" max="5" width="13.28515625" bestFit="1" customWidth="1"/>
    <col min="6" max="6" width="16.42578125" customWidth="1"/>
  </cols>
  <sheetData>
    <row r="1" spans="1:6" x14ac:dyDescent="0.25">
      <c r="A1" s="23" t="s">
        <v>24</v>
      </c>
    </row>
    <row r="2" spans="1:6" ht="17.25" x14ac:dyDescent="0.25">
      <c r="A2" s="5" t="s">
        <v>0</v>
      </c>
      <c r="B2" s="6" t="s">
        <v>1</v>
      </c>
      <c r="C2" s="7" t="s">
        <v>2</v>
      </c>
      <c r="D2" s="7" t="s">
        <v>3</v>
      </c>
      <c r="E2" s="8" t="s">
        <v>15</v>
      </c>
      <c r="F2" s="8" t="s">
        <v>16</v>
      </c>
    </row>
    <row r="3" spans="1:6" x14ac:dyDescent="0.25">
      <c r="A3" s="3">
        <v>1</v>
      </c>
      <c r="B3" s="15">
        <v>100</v>
      </c>
      <c r="C3" s="15">
        <v>900</v>
      </c>
      <c r="D3" s="15">
        <f>B3*C3</f>
        <v>90000</v>
      </c>
      <c r="E3" s="15">
        <f>B3^2</f>
        <v>10000</v>
      </c>
      <c r="F3" s="15">
        <f>C3^2</f>
        <v>810000</v>
      </c>
    </row>
    <row r="4" spans="1:6" x14ac:dyDescent="0.25">
      <c r="A4" s="3">
        <v>2</v>
      </c>
      <c r="B4" s="15">
        <v>110</v>
      </c>
      <c r="C4" s="15">
        <v>1100</v>
      </c>
      <c r="D4" s="15">
        <f t="shared" ref="D4:D8" si="0">B4*C4</f>
        <v>121000</v>
      </c>
      <c r="E4" s="15">
        <f t="shared" ref="E4:F8" si="1">B4^2</f>
        <v>12100</v>
      </c>
      <c r="F4" s="15">
        <f t="shared" si="1"/>
        <v>1210000</v>
      </c>
    </row>
    <row r="5" spans="1:6" x14ac:dyDescent="0.25">
      <c r="A5" s="3">
        <v>3</v>
      </c>
      <c r="B5" s="15">
        <v>120</v>
      </c>
      <c r="C5" s="15">
        <v>1300</v>
      </c>
      <c r="D5" s="15">
        <f t="shared" si="0"/>
        <v>156000</v>
      </c>
      <c r="E5" s="15">
        <f t="shared" si="1"/>
        <v>14400</v>
      </c>
      <c r="F5" s="15">
        <f t="shared" si="1"/>
        <v>1690000</v>
      </c>
    </row>
    <row r="6" spans="1:6" x14ac:dyDescent="0.25">
      <c r="A6" s="3">
        <v>4</v>
      </c>
      <c r="B6" s="15">
        <v>130</v>
      </c>
      <c r="C6" s="15">
        <v>1500</v>
      </c>
      <c r="D6" s="15">
        <f t="shared" si="0"/>
        <v>195000</v>
      </c>
      <c r="E6" s="15">
        <f t="shared" si="1"/>
        <v>16900</v>
      </c>
      <c r="F6" s="15">
        <f t="shared" si="1"/>
        <v>2250000</v>
      </c>
    </row>
    <row r="7" spans="1:6" x14ac:dyDescent="0.25">
      <c r="A7" s="3">
        <v>5</v>
      </c>
      <c r="B7" s="15">
        <v>140</v>
      </c>
      <c r="C7" s="15">
        <v>1400</v>
      </c>
      <c r="D7" s="15">
        <f t="shared" si="0"/>
        <v>196000</v>
      </c>
      <c r="E7" s="15">
        <f t="shared" si="1"/>
        <v>19600</v>
      </c>
      <c r="F7" s="15">
        <f t="shared" si="1"/>
        <v>1960000</v>
      </c>
    </row>
    <row r="8" spans="1:6" x14ac:dyDescent="0.25">
      <c r="A8" s="3">
        <v>6</v>
      </c>
      <c r="B8" s="15">
        <v>150</v>
      </c>
      <c r="C8" s="15">
        <v>1600</v>
      </c>
      <c r="D8" s="15">
        <f t="shared" si="0"/>
        <v>240000</v>
      </c>
      <c r="E8" s="15">
        <f t="shared" si="1"/>
        <v>22500</v>
      </c>
      <c r="F8" s="15">
        <f t="shared" si="1"/>
        <v>2560000</v>
      </c>
    </row>
    <row r="9" spans="1:6" x14ac:dyDescent="0.25">
      <c r="A9" s="3"/>
      <c r="B9" s="15">
        <f>SUM(B3:B8)</f>
        <v>750</v>
      </c>
      <c r="C9" s="15">
        <f>SUM(C3:C8)</f>
        <v>7800</v>
      </c>
      <c r="D9" s="15">
        <f>SUM(D3:D8)</f>
        <v>998000</v>
      </c>
      <c r="E9" s="15">
        <f>SUM(E3:E8)</f>
        <v>95500</v>
      </c>
      <c r="F9" s="15">
        <f>SUM(F3:F8)</f>
        <v>10480000</v>
      </c>
    </row>
    <row r="10" spans="1:6" x14ac:dyDescent="0.25">
      <c r="A10" s="12">
        <v>6</v>
      </c>
      <c r="B10" s="13" t="str">
        <f>"(∑x) "&amp;"= "&amp;B9</f>
        <v>(∑x) = 750</v>
      </c>
      <c r="C10" s="11" t="str">
        <f>"(∑y) "&amp;"= "&amp;C9</f>
        <v>(∑y) = 7800</v>
      </c>
      <c r="D10" s="11" t="str">
        <f>"(∑"&amp;D2&amp;") "&amp;"= "&amp;ROUND(D9,2)</f>
        <v>(∑XY) = 998000</v>
      </c>
      <c r="E10" s="11" t="str">
        <f>"(∑"&amp;E2&amp;") "&amp;"= "&amp;ROUND(E9,2)</f>
        <v>(∑X2) = 95500</v>
      </c>
      <c r="F10" s="11" t="str">
        <f>"(∑"&amp;F2&amp;") "&amp;"= "&amp;ROUND(F9,2)</f>
        <v>(∑Y2) = 10480000</v>
      </c>
    </row>
    <row r="11" spans="1:6" x14ac:dyDescent="0.25">
      <c r="A11" s="9"/>
      <c r="B11" s="10"/>
      <c r="C11" s="10"/>
      <c r="D11" s="10"/>
      <c r="E11" s="10"/>
      <c r="F11" s="10"/>
    </row>
    <row r="12" spans="1:6" x14ac:dyDescent="0.25">
      <c r="A12" s="16" t="s">
        <v>17</v>
      </c>
      <c r="B12" s="16"/>
      <c r="C12" s="16"/>
      <c r="D12" s="17">
        <f>((6*D9)-(B9*C9))/SQRT((A10*E9-B9^2)*(6*F9-C9^2))</f>
        <v>0.94290807094440587</v>
      </c>
      <c r="F12" s="10"/>
    </row>
    <row r="13" spans="1:6" ht="17.25" x14ac:dyDescent="0.25">
      <c r="A13" s="18" t="s">
        <v>18</v>
      </c>
      <c r="B13" s="18"/>
      <c r="C13" s="18"/>
      <c r="D13" s="4">
        <f>D12^2</f>
        <v>0.88907563025210079</v>
      </c>
      <c r="E13" s="10"/>
      <c r="F13" s="10"/>
    </row>
    <row r="14" spans="1:6" x14ac:dyDescent="0.25">
      <c r="A14" s="9"/>
      <c r="B14" s="10"/>
      <c r="C14" s="10"/>
      <c r="D14" s="10"/>
      <c r="E14" s="10"/>
      <c r="F14" s="10"/>
    </row>
    <row r="16" spans="1:6" x14ac:dyDescent="0.25">
      <c r="B16" s="1"/>
    </row>
    <row r="17" spans="1:2" x14ac:dyDescent="0.25">
      <c r="B17" s="1"/>
    </row>
    <row r="20" spans="1:2" x14ac:dyDescent="0.25">
      <c r="A20" s="2"/>
      <c r="B20" s="2"/>
    </row>
  </sheetData>
  <mergeCells count="2">
    <mergeCell ref="A12:C12"/>
    <mergeCell ref="A13:C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E426-6250-461C-ACB1-169D64A660C4}">
  <dimension ref="A1:H16"/>
  <sheetViews>
    <sheetView showGridLines="0" zoomScale="115" zoomScaleNormal="115" workbookViewId="0">
      <selection activeCell="D13" sqref="D13"/>
    </sheetView>
  </sheetViews>
  <sheetFormatPr defaultRowHeight="15" x14ac:dyDescent="0.25"/>
  <cols>
    <col min="1" max="1" width="6.140625" customWidth="1"/>
    <col min="2" max="2" width="13.85546875" customWidth="1"/>
    <col min="3" max="3" width="14.140625" customWidth="1"/>
    <col min="4" max="4" width="12.7109375" customWidth="1"/>
    <col min="5" max="5" width="10.140625" customWidth="1"/>
    <col min="6" max="6" width="12.140625" customWidth="1"/>
  </cols>
  <sheetData>
    <row r="1" spans="1:8" ht="62.25" customHeight="1" x14ac:dyDescent="0.25">
      <c r="A1" s="40" t="s">
        <v>25</v>
      </c>
      <c r="B1" s="40"/>
      <c r="C1" s="40"/>
      <c r="D1" s="40"/>
      <c r="E1" s="40"/>
      <c r="F1" s="40"/>
      <c r="G1" s="40"/>
      <c r="H1" s="40"/>
    </row>
    <row r="2" spans="1:8" ht="30.75" customHeight="1" x14ac:dyDescent="0.25">
      <c r="A2" s="8" t="s">
        <v>4</v>
      </c>
      <c r="B2" s="6" t="s">
        <v>5</v>
      </c>
      <c r="C2" s="6" t="s">
        <v>19</v>
      </c>
      <c r="D2" s="20" t="s">
        <v>3</v>
      </c>
      <c r="E2" s="8" t="s">
        <v>15</v>
      </c>
      <c r="F2" s="8" t="s">
        <v>16</v>
      </c>
    </row>
    <row r="3" spans="1:8" x14ac:dyDescent="0.25">
      <c r="A3" s="19" t="s">
        <v>6</v>
      </c>
      <c r="B3" s="4">
        <v>8</v>
      </c>
      <c r="C3" s="4">
        <v>118</v>
      </c>
      <c r="D3" s="21">
        <f>B3*C3</f>
        <v>944</v>
      </c>
      <c r="E3" s="4">
        <f>B3^2</f>
        <v>64</v>
      </c>
      <c r="F3" s="4">
        <f>C3^2</f>
        <v>13924</v>
      </c>
    </row>
    <row r="4" spans="1:8" x14ac:dyDescent="0.25">
      <c r="A4" s="19" t="s">
        <v>7</v>
      </c>
      <c r="B4" s="4">
        <v>7</v>
      </c>
      <c r="C4" s="4">
        <v>117</v>
      </c>
      <c r="D4" s="21">
        <f t="shared" ref="D4:D8" si="0">B4*C4</f>
        <v>819</v>
      </c>
      <c r="E4" s="4">
        <f t="shared" ref="E4:F8" si="1">B4^2</f>
        <v>49</v>
      </c>
      <c r="F4" s="4">
        <f t="shared" si="1"/>
        <v>13689</v>
      </c>
    </row>
    <row r="5" spans="1:8" x14ac:dyDescent="0.25">
      <c r="A5" s="19" t="s">
        <v>8</v>
      </c>
      <c r="B5" s="4">
        <v>6</v>
      </c>
      <c r="C5" s="4">
        <v>115</v>
      </c>
      <c r="D5" s="21">
        <f t="shared" si="0"/>
        <v>690</v>
      </c>
      <c r="E5" s="4">
        <f t="shared" si="1"/>
        <v>36</v>
      </c>
      <c r="F5" s="4">
        <f t="shared" si="1"/>
        <v>13225</v>
      </c>
    </row>
    <row r="6" spans="1:8" x14ac:dyDescent="0.25">
      <c r="A6" s="19" t="s">
        <v>9</v>
      </c>
      <c r="B6" s="4">
        <v>5</v>
      </c>
      <c r="C6" s="4">
        <v>114</v>
      </c>
      <c r="D6" s="21">
        <f t="shared" si="0"/>
        <v>570</v>
      </c>
      <c r="E6" s="4">
        <f t="shared" si="1"/>
        <v>25</v>
      </c>
      <c r="F6" s="4">
        <f t="shared" si="1"/>
        <v>12996</v>
      </c>
    </row>
    <row r="7" spans="1:8" x14ac:dyDescent="0.25">
      <c r="A7" s="19" t="s">
        <v>10</v>
      </c>
      <c r="B7" s="4">
        <v>4</v>
      </c>
      <c r="C7" s="4">
        <v>112</v>
      </c>
      <c r="D7" s="21">
        <f t="shared" si="0"/>
        <v>448</v>
      </c>
      <c r="E7" s="4">
        <f t="shared" si="1"/>
        <v>16</v>
      </c>
      <c r="F7" s="4">
        <f t="shared" si="1"/>
        <v>12544</v>
      </c>
    </row>
    <row r="8" spans="1:8" x14ac:dyDescent="0.25">
      <c r="A8" s="19" t="s">
        <v>11</v>
      </c>
      <c r="B8" s="4">
        <v>3</v>
      </c>
      <c r="C8" s="4">
        <v>110</v>
      </c>
      <c r="D8" s="21">
        <f t="shared" si="0"/>
        <v>330</v>
      </c>
      <c r="E8" s="4">
        <f t="shared" si="1"/>
        <v>9</v>
      </c>
      <c r="F8" s="4">
        <f t="shared" si="1"/>
        <v>12100</v>
      </c>
    </row>
    <row r="9" spans="1:8" x14ac:dyDescent="0.25">
      <c r="A9" s="19"/>
      <c r="B9" s="4">
        <f>SUM(B3:B8)</f>
        <v>33</v>
      </c>
      <c r="C9" s="4">
        <f>SUM(C3:C8)</f>
        <v>686</v>
      </c>
      <c r="D9" s="4">
        <f>SUM(D3:D8)</f>
        <v>3801</v>
      </c>
      <c r="E9" s="4">
        <f>SUM(E3:E8)</f>
        <v>199</v>
      </c>
      <c r="F9" s="4">
        <f>SUM(F3:F8)</f>
        <v>78478</v>
      </c>
    </row>
    <row r="10" spans="1:8" s="23" customFormat="1" x14ac:dyDescent="0.25">
      <c r="A10" s="22">
        <v>6</v>
      </c>
      <c r="B10" s="22" t="str">
        <f>"(∑x"&amp;")"&amp;"="&amp;ROUND(B9,2)</f>
        <v>(∑x)=33</v>
      </c>
      <c r="C10" s="12" t="str">
        <f>"(∑y"&amp;")"&amp;"="&amp;ROUND(C9,2)</f>
        <v>(∑y)=686</v>
      </c>
      <c r="D10" s="12" t="str">
        <f>"(∑"&amp;D2&amp;")"&amp;"="&amp;ROUND(D9,2)</f>
        <v>(∑XY)=3801</v>
      </c>
      <c r="E10" s="12" t="str">
        <f>"(∑"&amp;E2&amp;")"&amp;"="&amp;ROUND(E9,2)</f>
        <v>(∑X2)=199</v>
      </c>
      <c r="F10" s="12" t="str">
        <f>"(∑"&amp;F2&amp;")"&amp;"="&amp;ROUND(F9,2)</f>
        <v>(∑Y2)=78478</v>
      </c>
    </row>
    <row r="11" spans="1:8" s="23" customFormat="1" x14ac:dyDescent="0.25">
      <c r="A11" s="24"/>
      <c r="B11" s="24"/>
      <c r="C11" s="24"/>
      <c r="D11" s="24"/>
      <c r="E11" s="24"/>
      <c r="F11" s="24"/>
    </row>
    <row r="12" spans="1:8" s="23" customFormat="1" x14ac:dyDescent="0.25">
      <c r="A12" s="25" t="s">
        <v>17</v>
      </c>
      <c r="B12" s="25"/>
      <c r="C12" s="25"/>
      <c r="D12" s="27">
        <f>((6*D9)-(B9*C9))/SQRT((6*E9-B9^2)*(6*F9-C9^2))</f>
        <v>0.99410024349541681</v>
      </c>
    </row>
    <row r="13" spans="1:8" s="23" customFormat="1" ht="17.25" x14ac:dyDescent="0.25">
      <c r="A13" s="18" t="s">
        <v>18</v>
      </c>
      <c r="B13" s="18"/>
      <c r="C13" s="18"/>
      <c r="D13" s="26">
        <f>D12^2</f>
        <v>0.98823529411764699</v>
      </c>
      <c r="E13" s="24"/>
      <c r="F13" s="24"/>
    </row>
    <row r="14" spans="1:8" x14ac:dyDescent="0.25">
      <c r="B14" s="1"/>
      <c r="C14" s="1"/>
      <c r="D14" s="1"/>
      <c r="E14" s="1"/>
      <c r="F14" s="1"/>
    </row>
    <row r="15" spans="1:8" x14ac:dyDescent="0.25">
      <c r="C15" s="1"/>
    </row>
    <row r="16" spans="1:8" x14ac:dyDescent="0.25">
      <c r="C16" s="1"/>
    </row>
  </sheetData>
  <mergeCells count="3">
    <mergeCell ref="A13:C13"/>
    <mergeCell ref="A12:C12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4BCD1-C481-4395-8C23-EF78560EFF7E}">
  <dimension ref="A1:I11"/>
  <sheetViews>
    <sheetView showGridLines="0" zoomScale="115" zoomScaleNormal="115" workbookViewId="0">
      <selection activeCell="D11" sqref="D11:E11"/>
    </sheetView>
  </sheetViews>
  <sheetFormatPr defaultRowHeight="15" x14ac:dyDescent="0.25"/>
  <cols>
    <col min="1" max="1" width="5.7109375" customWidth="1"/>
    <col min="2" max="2" width="12.42578125" customWidth="1"/>
    <col min="3" max="3" width="11.42578125" customWidth="1"/>
    <col min="4" max="4" width="12.85546875" customWidth="1"/>
    <col min="5" max="5" width="14.42578125" customWidth="1"/>
    <col min="6" max="6" width="10.85546875" customWidth="1"/>
  </cols>
  <sheetData>
    <row r="1" spans="1:9" ht="31.5" customHeight="1" x14ac:dyDescent="0.25">
      <c r="A1" s="40" t="s">
        <v>26</v>
      </c>
      <c r="B1" s="40"/>
      <c r="C1" s="40"/>
      <c r="D1" s="40"/>
      <c r="E1" s="40"/>
      <c r="F1" s="40"/>
      <c r="G1" s="40"/>
      <c r="H1" s="40"/>
      <c r="I1" s="40"/>
    </row>
    <row r="2" spans="1:9" ht="17.25" customHeight="1" x14ac:dyDescent="0.25">
      <c r="A2" s="8" t="s">
        <v>12</v>
      </c>
      <c r="B2" s="6" t="s">
        <v>13</v>
      </c>
      <c r="C2" s="6" t="s">
        <v>14</v>
      </c>
      <c r="D2" s="20" t="s">
        <v>3</v>
      </c>
      <c r="E2" s="8" t="s">
        <v>15</v>
      </c>
      <c r="F2" s="8" t="s">
        <v>16</v>
      </c>
    </row>
    <row r="3" spans="1:9" x14ac:dyDescent="0.25">
      <c r="A3" s="3">
        <v>1</v>
      </c>
      <c r="B3" s="15">
        <v>110</v>
      </c>
      <c r="C3" s="15">
        <v>2</v>
      </c>
      <c r="D3" s="28">
        <f>B3*C3</f>
        <v>220</v>
      </c>
      <c r="E3" s="15">
        <f>B3^2</f>
        <v>12100</v>
      </c>
      <c r="F3" s="15">
        <f>C3^2</f>
        <v>4</v>
      </c>
    </row>
    <row r="4" spans="1:9" x14ac:dyDescent="0.25">
      <c r="A4" s="3">
        <v>2</v>
      </c>
      <c r="B4" s="15">
        <v>120</v>
      </c>
      <c r="C4" s="15">
        <v>2</v>
      </c>
      <c r="D4" s="28">
        <f t="shared" ref="D4:D6" si="0">B4*C4</f>
        <v>240</v>
      </c>
      <c r="E4" s="15">
        <f t="shared" ref="E4:F6" si="1">B4^2</f>
        <v>14400</v>
      </c>
      <c r="F4" s="15">
        <f t="shared" si="1"/>
        <v>4</v>
      </c>
    </row>
    <row r="5" spans="1:9" x14ac:dyDescent="0.25">
      <c r="A5" s="3">
        <v>3</v>
      </c>
      <c r="B5" s="15">
        <v>130</v>
      </c>
      <c r="C5" s="15">
        <v>4</v>
      </c>
      <c r="D5" s="28">
        <f t="shared" si="0"/>
        <v>520</v>
      </c>
      <c r="E5" s="15">
        <f t="shared" si="1"/>
        <v>16900</v>
      </c>
      <c r="F5" s="15">
        <f t="shared" si="1"/>
        <v>16</v>
      </c>
    </row>
    <row r="6" spans="1:9" x14ac:dyDescent="0.25">
      <c r="A6" s="3">
        <v>4</v>
      </c>
      <c r="B6" s="15">
        <v>300</v>
      </c>
      <c r="C6" s="15">
        <v>6</v>
      </c>
      <c r="D6" s="28">
        <f t="shared" si="0"/>
        <v>1800</v>
      </c>
      <c r="E6" s="15">
        <f t="shared" si="1"/>
        <v>90000</v>
      </c>
      <c r="F6" s="15">
        <f t="shared" si="1"/>
        <v>36</v>
      </c>
    </row>
    <row r="7" spans="1:9" x14ac:dyDescent="0.25">
      <c r="A7" s="30"/>
      <c r="B7" s="29">
        <f>SUM(B3:B6)</f>
        <v>660</v>
      </c>
      <c r="C7" s="29">
        <f>SUM(C3:C6)</f>
        <v>14</v>
      </c>
      <c r="D7" s="15">
        <f>SUM(D3:D6)</f>
        <v>2780</v>
      </c>
      <c r="E7" s="15">
        <f>SUM(E3:E6)</f>
        <v>133400</v>
      </c>
      <c r="F7" s="15">
        <f>SUM(F3:F6)</f>
        <v>60</v>
      </c>
    </row>
    <row r="8" spans="1:9" x14ac:dyDescent="0.25">
      <c r="A8" s="14">
        <v>4</v>
      </c>
      <c r="B8" s="31" t="str">
        <f>"(∑x) "&amp;"= "&amp;B7</f>
        <v>(∑x) = 660</v>
      </c>
      <c r="C8" s="31" t="str">
        <f>"(∑y) "&amp;"= "&amp;C7</f>
        <v>(∑y) = 14</v>
      </c>
      <c r="D8" s="31" t="str">
        <f>"(∑"&amp;D2&amp;") "&amp;"= "&amp;ROUND(D7,2)</f>
        <v>(∑XY) = 2780</v>
      </c>
      <c r="E8" s="31" t="str">
        <f>"(∑"&amp;E2&amp;") "&amp;"= "&amp;ROUND(E7,2)</f>
        <v>(∑X2) = 133400</v>
      </c>
      <c r="F8" s="31" t="str">
        <f>"(∑"&amp;F2&amp;") "&amp;"= "&amp;ROUND(F7,2)</f>
        <v>(∑Y2) = 60</v>
      </c>
    </row>
    <row r="9" spans="1:9" x14ac:dyDescent="0.25">
      <c r="B9" s="1"/>
      <c r="C9" s="1"/>
      <c r="D9" s="1"/>
      <c r="E9" s="1"/>
      <c r="F9" s="1"/>
    </row>
    <row r="10" spans="1:9" x14ac:dyDescent="0.25">
      <c r="A10" s="25" t="s">
        <v>17</v>
      </c>
      <c r="B10" s="25"/>
      <c r="C10" s="25"/>
      <c r="D10" s="32">
        <f>((A8*D7)-(B7*C7))/SQRT((A8*E7-B7^2)*(A8*F7-C7^2))</f>
        <v>0.90535410102206793</v>
      </c>
      <c r="E10" s="32"/>
    </row>
    <row r="11" spans="1:9" ht="17.25" x14ac:dyDescent="0.25">
      <c r="A11" s="18" t="s">
        <v>18</v>
      </c>
      <c r="B11" s="18"/>
      <c r="C11" s="18"/>
      <c r="D11" s="33">
        <f>D10^2</f>
        <v>0.8196660482374768</v>
      </c>
      <c r="E11" s="33"/>
    </row>
  </sheetData>
  <mergeCells count="5">
    <mergeCell ref="D10:E10"/>
    <mergeCell ref="D11:E11"/>
    <mergeCell ref="A1:I1"/>
    <mergeCell ref="A10:C10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Wallstreetmojo.com</vt:lpstr>
      <vt:lpstr>Example 1</vt:lpstr>
      <vt:lpstr>Example 2</vt:lpstr>
      <vt:lpstr>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</dc:creator>
  <cp:lastModifiedBy>Pooja</cp:lastModifiedBy>
  <dcterms:created xsi:type="dcterms:W3CDTF">2019-08-28T03:48:24Z</dcterms:created>
  <dcterms:modified xsi:type="dcterms:W3CDTF">2019-08-28T07:00:30Z</dcterms:modified>
</cp:coreProperties>
</file>